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bookViews>
    <workbookView xWindow="0" yWindow="0" windowWidth="23040" windowHeight="9384"/>
  </bookViews>
  <sheets>
    <sheet name="Notas Explicativas" sheetId="2" r:id="rId1"/>
    <sheet name="Hoja3" sheetId="3" r:id="rId2"/>
  </sheets>
  <definedNames>
    <definedName name="_GoBack" localSheetId="0">'Notas Explicativas'!$A$77</definedName>
  </definedNames>
  <calcPr calcId="152511"/>
</workbook>
</file>

<file path=xl/calcChain.xml><?xml version="1.0" encoding="utf-8"?>
<calcChain xmlns="http://schemas.openxmlformats.org/spreadsheetml/2006/main">
  <c r="E431" i="2" l="1"/>
  <c r="E433" i="2" s="1"/>
  <c r="D431" i="2"/>
  <c r="D433" i="2" s="1"/>
  <c r="C431" i="2"/>
  <c r="C433" i="2" s="1"/>
  <c r="E380" i="2"/>
  <c r="E382" i="2" s="1"/>
  <c r="D380" i="2"/>
  <c r="D382" i="2" s="1"/>
  <c r="C380" i="2"/>
  <c r="C382" i="2" s="1"/>
  <c r="E127" i="2" l="1"/>
  <c r="E137" i="2"/>
  <c r="E440" i="2" l="1"/>
  <c r="E443" i="2" s="1"/>
  <c r="D440" i="2"/>
  <c r="C440" i="2"/>
  <c r="C443" i="2" s="1"/>
  <c r="C422" i="2"/>
  <c r="E405" i="2"/>
  <c r="E415" i="2" s="1"/>
  <c r="D405" i="2"/>
  <c r="D415" i="2" s="1"/>
  <c r="C405" i="2"/>
  <c r="C415" i="2" s="1"/>
  <c r="E391" i="2"/>
  <c r="E394" i="2" s="1"/>
  <c r="D391" i="2"/>
  <c r="D394" i="2" s="1"/>
  <c r="C391" i="2"/>
  <c r="C394" i="2" s="1"/>
  <c r="F373" i="2"/>
  <c r="E373" i="2"/>
  <c r="D373" i="2"/>
  <c r="C373" i="2"/>
  <c r="F353" i="2"/>
  <c r="E353" i="2"/>
  <c r="D353" i="2"/>
  <c r="C353" i="2"/>
  <c r="F333" i="2"/>
  <c r="E333" i="2"/>
  <c r="D333" i="2"/>
  <c r="C333" i="2"/>
  <c r="E449" i="2"/>
  <c r="D449" i="2"/>
  <c r="D452" i="2" s="1"/>
  <c r="C449" i="2"/>
  <c r="C452" i="2" s="1"/>
  <c r="H467" i="2"/>
  <c r="G467" i="2"/>
  <c r="F467" i="2"/>
  <c r="E467" i="2"/>
  <c r="D467" i="2"/>
  <c r="C467" i="2"/>
  <c r="F476" i="2"/>
  <c r="E476" i="2"/>
  <c r="D476" i="2"/>
  <c r="C476" i="2"/>
  <c r="F487" i="2"/>
  <c r="E487" i="2"/>
  <c r="D487" i="2"/>
  <c r="C487" i="2"/>
  <c r="F498" i="2"/>
  <c r="E498" i="2"/>
  <c r="D498" i="2"/>
  <c r="C498" i="2"/>
  <c r="H510" i="2"/>
  <c r="G510" i="2"/>
  <c r="F510" i="2"/>
  <c r="E510" i="2"/>
  <c r="D510" i="2"/>
  <c r="C510" i="2"/>
  <c r="E452" i="2" l="1"/>
  <c r="D443" i="2"/>
  <c r="H522" i="2"/>
  <c r="G522" i="2"/>
  <c r="F522" i="2"/>
  <c r="E522" i="2"/>
  <c r="D522" i="2"/>
  <c r="C522" i="2"/>
  <c r="G529" i="2"/>
  <c r="F529" i="2"/>
  <c r="E529" i="2"/>
  <c r="D529" i="2"/>
  <c r="C529" i="2"/>
  <c r="F537" i="2"/>
  <c r="E537" i="2"/>
  <c r="D537" i="2"/>
  <c r="C537" i="2"/>
  <c r="F544" i="2"/>
  <c r="E544" i="2"/>
  <c r="D544" i="2"/>
  <c r="C544" i="2"/>
  <c r="F551" i="2"/>
  <c r="E551" i="2"/>
  <c r="D551" i="2"/>
  <c r="C551" i="2"/>
  <c r="C570" i="2"/>
  <c r="C562" i="2"/>
  <c r="C564" i="2" s="1"/>
  <c r="C587" i="2"/>
  <c r="C583" i="2"/>
  <c r="F607" i="2"/>
  <c r="E607" i="2"/>
  <c r="D607" i="2"/>
  <c r="C607" i="2"/>
  <c r="F617" i="2"/>
  <c r="D617" i="2"/>
  <c r="C617" i="2"/>
  <c r="C789" i="2"/>
  <c r="C782" i="2"/>
  <c r="C588" i="2" l="1"/>
  <c r="F137" i="2"/>
  <c r="D137" i="2"/>
  <c r="C137" i="2"/>
  <c r="F127" i="2"/>
  <c r="D127" i="2"/>
  <c r="C127" i="2"/>
  <c r="E743" i="2"/>
  <c r="D743" i="2"/>
  <c r="C743" i="2"/>
  <c r="C724" i="2"/>
  <c r="D704" i="2"/>
  <c r="C704" i="2"/>
  <c r="E694" i="2"/>
  <c r="D694" i="2"/>
  <c r="C694" i="2"/>
  <c r="C682" i="2"/>
  <c r="C678" i="2"/>
  <c r="C666" i="2"/>
  <c r="C663" i="2"/>
  <c r="C651" i="2"/>
  <c r="C648" i="2"/>
  <c r="C633" i="2"/>
  <c r="C629" i="2"/>
  <c r="C634" i="2" s="1"/>
  <c r="C683" i="2" l="1"/>
  <c r="C667" i="2"/>
  <c r="C652" i="2"/>
  <c r="H313" i="2"/>
  <c r="G313" i="2"/>
  <c r="F313" i="2"/>
  <c r="E313" i="2"/>
  <c r="D313" i="2"/>
  <c r="C313" i="2"/>
  <c r="C289" i="2" l="1"/>
  <c r="E279" i="2"/>
  <c r="D279" i="2"/>
  <c r="C279" i="2"/>
  <c r="D266" i="2"/>
  <c r="C266" i="2"/>
  <c r="C245" i="2"/>
  <c r="C236" i="2"/>
  <c r="C226" i="2"/>
  <c r="C190" i="2"/>
  <c r="C175" i="2"/>
  <c r="E162" i="2"/>
  <c r="D162" i="2"/>
  <c r="C162" i="2"/>
  <c r="C151" i="2" l="1"/>
  <c r="C148" i="2"/>
  <c r="C152" i="2" s="1"/>
  <c r="I93" i="2"/>
  <c r="H93" i="2"/>
  <c r="G93" i="2"/>
  <c r="F93" i="2"/>
  <c r="E93" i="2"/>
  <c r="D93" i="2"/>
  <c r="E75" i="2"/>
  <c r="D75" i="2"/>
  <c r="C75" i="2"/>
  <c r="E56" i="2"/>
  <c r="D56" i="2"/>
  <c r="C56" i="2"/>
  <c r="C38" i="2"/>
  <c r="C109" i="2" l="1"/>
  <c r="C106" i="2"/>
  <c r="C110" i="2" s="1"/>
</calcChain>
</file>

<file path=xl/sharedStrings.xml><?xml version="1.0" encoding="utf-8"?>
<sst xmlns="http://schemas.openxmlformats.org/spreadsheetml/2006/main" count="890" uniqueCount="538">
  <si>
    <t xml:space="preserve">Nota 3 :Disponibilidades en Moneda Nacional </t>
  </si>
  <si>
    <t xml:space="preserve">     CUENTA</t>
  </si>
  <si>
    <t>Cantidad de Cuentas Corrientes</t>
  </si>
  <si>
    <t>CÓDIGO</t>
  </si>
  <si>
    <t>DENOMINACIÓN</t>
  </si>
  <si>
    <t>Caja</t>
  </si>
  <si>
    <t>Banco Estado</t>
  </si>
  <si>
    <t>Bancos del Sistema Financiero</t>
  </si>
  <si>
    <t>Fondos por enterar al Fondo Común Municipal</t>
  </si>
  <si>
    <t xml:space="preserve">        TOTAL</t>
  </si>
  <si>
    <t>Nota 4 : Anticipos de Fondos y Depósitos de Terceros</t>
  </si>
  <si>
    <t>A. Anticipos de Fondos</t>
  </si>
  <si>
    <t>Distrubución del saldo total, según antigüedad</t>
  </si>
  <si>
    <t>Saldo originado en el año 2021</t>
  </si>
  <si>
    <t>Saldos originados en años anteriores al 2021</t>
  </si>
  <si>
    <t> Anticipos a Proveedores</t>
  </si>
  <si>
    <t> Anticipos a Contratistas</t>
  </si>
  <si>
    <t> Anticipos a Rendir Cuenta</t>
  </si>
  <si>
    <t> Garantías Otorgadas</t>
  </si>
  <si>
    <t> Anticipos Previsionales</t>
  </si>
  <si>
    <t xml:space="preserve"> Cartas de Créditos </t>
  </si>
  <si>
    <t xml:space="preserve"> Otros Deudores Financieros </t>
  </si>
  <si>
    <t> Tarjetas de Crédito</t>
  </si>
  <si>
    <t>Fluctuación de Cambios - Deudor</t>
  </si>
  <si>
    <t xml:space="preserve">B.  Depósitos de Terceros </t>
  </si>
  <si>
    <t xml:space="preserve">Anticipos de Clientes </t>
  </si>
  <si>
    <t>Garantías Recibidas</t>
  </si>
  <si>
    <t>Administración de Fondos</t>
  </si>
  <si>
    <t>Aplicación de Fondos en Administración</t>
  </si>
  <si>
    <t>(             )</t>
  </si>
  <si>
    <t>Depósitos Previsionales</t>
  </si>
  <si>
    <t>Recaudación del Sistema Financiero Pendiente de Aplicación</t>
  </si>
  <si>
    <t>Otras Obligaciones Financieras</t>
  </si>
  <si>
    <t>Retenciones Previsionales</t>
  </si>
  <si>
    <t>Retenciones Tributarias</t>
  </si>
  <si>
    <t>Retenciones Voluntarias</t>
  </si>
  <si>
    <t>Retenciones Judiciales y Similares</t>
  </si>
  <si>
    <t>Recaudación de Terceros Pendiente de Aplicación</t>
  </si>
  <si>
    <t>Fluctuación de Cambios - Acreeddor</t>
  </si>
  <si>
    <t>C.  Administración de Fondos</t>
  </si>
  <si>
    <t>DETALLE POR ACREEDOR</t>
  </si>
  <si>
    <t>Año 2021</t>
  </si>
  <si>
    <t>Saldo al Inicio del ejercicio</t>
  </si>
  <si>
    <t>Administración de Fondos 21405 (1)</t>
  </si>
  <si>
    <t>Aplicación de Fondos 11405 (2)</t>
  </si>
  <si>
    <t>Fondos rendidos en el ejercicio</t>
  </si>
  <si>
    <t>Fondos devueltos en el ejercicio</t>
  </si>
  <si>
    <t>Saldo al término del ejercicio</t>
  </si>
  <si>
    <t>Saldo al término del ejerc</t>
  </si>
  <si>
    <t>Nº</t>
  </si>
  <si>
    <t>Rut</t>
  </si>
  <si>
    <t>Nombre</t>
  </si>
  <si>
    <t>Total Resto de acreedores</t>
  </si>
  <si>
    <t>TOTAL</t>
  </si>
  <si>
    <t>Nota 5: Inversiones Financieras</t>
  </si>
  <si>
    <t xml:space="preserve">  CUENTA</t>
  </si>
  <si>
    <t>Depósitos a Plazo a Corto Plazo</t>
  </si>
  <si>
    <t>Cuotas de Fondos Mutuos a Corto Plazo</t>
  </si>
  <si>
    <t>Otros Activos Financieros a Corto Plazo</t>
  </si>
  <si>
    <t>Acciones y Participaciones de Capital</t>
  </si>
  <si>
    <t>Intereses Devengados y no Percibidos por inversiones Financieras</t>
  </si>
  <si>
    <t>SUBTOTAL  A CORTO PLAZO</t>
  </si>
  <si>
    <t>Otros Activos Financieros a Largo Plazo</t>
  </si>
  <si>
    <t>Inversiones en Empresas Relacionadas</t>
  </si>
  <si>
    <t>SUBTOTAL  A LARGO PLAZO</t>
  </si>
  <si>
    <t>Nota 6: Cuentas por Cobrar con Contraprestación</t>
  </si>
  <si>
    <t>2021, en M$ (miles de pesos)</t>
  </si>
  <si>
    <t>Hasta 90 días</t>
  </si>
  <si>
    <t>De 91 días 
a un año</t>
  </si>
  <si>
    <t>Más de un 
año</t>
  </si>
  <si>
    <t>Subtotales</t>
  </si>
  <si>
    <t>C x C Tributos sobre el Uso de Bienes y la Realización de Actividades</t>
  </si>
  <si>
    <t>C x C Rentas de la Propiedad</t>
  </si>
  <si>
    <t xml:space="preserve">Ingresos por Percibir </t>
  </si>
  <si>
    <t>Nota 7: Cuentas por Cobrar sin Contraprestación</t>
  </si>
  <si>
    <t xml:space="preserve">C x C Transferencias Corrientes </t>
  </si>
  <si>
    <t>C x C Transferencias para Gastos de Capital</t>
  </si>
  <si>
    <t xml:space="preserve">Nota 8: Préstamos </t>
  </si>
  <si>
    <t xml:space="preserve"> CUENTA</t>
  </si>
  <si>
    <t>Préstamos a Contratistas a Corto Plazo</t>
  </si>
  <si>
    <t>Préstamos por Ventas a Corto Plazo</t>
  </si>
  <si>
    <t>Intereses por Préstamos Devengados y no Percibidos</t>
  </si>
  <si>
    <t>Préstamos a Contratistas a Largo Plazo</t>
  </si>
  <si>
    <t>Préstamos por Ventas a Largo Plazo</t>
  </si>
  <si>
    <t>Nota 9: Deudores de Incierta Recuperación</t>
  </si>
  <si>
    <t>Saldo al
 31/12/2021</t>
  </si>
  <si>
    <t>Deudores de Dudosa Recuperación</t>
  </si>
  <si>
    <t xml:space="preserve">Deudores en Cobranza Judicial </t>
  </si>
  <si>
    <t>Nota 10: Deudores Varios</t>
  </si>
  <si>
    <t xml:space="preserve">   CUENTA</t>
  </si>
  <si>
    <t>Documentos Protestados</t>
  </si>
  <si>
    <t>Deudores</t>
  </si>
  <si>
    <t>Documentos por Cobrar</t>
  </si>
  <si>
    <t>IVA – Crédito Fiscal</t>
  </si>
  <si>
    <t>Pagos Provisionales Mensuales</t>
  </si>
  <si>
    <t>Nota 11: Deterioro Acumulado de Bienes Financieros</t>
  </si>
  <si>
    <t>Nota 12: Existencias</t>
  </si>
  <si>
    <t>CUENTA</t>
  </si>
  <si>
    <t>Nota 13: Existencias en Tránsito</t>
  </si>
  <si>
    <t>Nota 14: Productos en Proceso</t>
  </si>
  <si>
    <t>Nota 15: Gastos Anticipados</t>
  </si>
  <si>
    <t>Indicar monto consumido en el periodo contable</t>
  </si>
  <si>
    <t>Deterioro Acumulado de Cuentas por Cobrar</t>
  </si>
  <si>
    <t>Deterioro Acumulado de Inversiones Financieras a Corto Plazo</t>
  </si>
  <si>
    <t>Deterioro Acumulado de Préstamos a Corto Plazo</t>
  </si>
  <si>
    <t>Deterioro Acumulado de Deudores de Incierta Recuperación</t>
  </si>
  <si>
    <t>Deterioro Acumulado de Préstamos a Largo Plazo</t>
  </si>
  <si>
    <t>Deterioro Acumulado de Inversiones Financieras a Largo Plazo</t>
  </si>
  <si>
    <t>Deterioro Acumulado de Otros Bienes Financieros</t>
  </si>
  <si>
    <t>Existencias de Alimentos y Bebidas para Personas</t>
  </si>
  <si>
    <t>Existencias de Alimentos y Bebidas para Animales</t>
  </si>
  <si>
    <t>Existencias de Textiles y Acabados Textiles</t>
  </si>
  <si>
    <t>Existencias de Vestuario, Accesorios y Prendas Diversas</t>
  </si>
  <si>
    <t>Existencias de Calzado</t>
  </si>
  <si>
    <t>Existencias de Combustibles y Lubricantes para Vehículos</t>
  </si>
  <si>
    <t>Existencias de Combustibles y Lubricantes para Maquinarias, Equipos de Producción, Tracción y Elevación</t>
  </si>
  <si>
    <t>Existencias de Combustibles y Lubricantes para Calefacción</t>
  </si>
  <si>
    <t>Otras Existencias de Combustibles y Lubricantes</t>
  </si>
  <si>
    <t>Existencias de Materiales de Oficina</t>
  </si>
  <si>
    <t>Existencias de Textos y Otros Materiales de Enseñanza</t>
  </si>
  <si>
    <t>Existencias de Productos Químicos</t>
  </si>
  <si>
    <t>Existencias de Productos Farmacéuticos</t>
  </si>
  <si>
    <t>Existencias de Materiales y Útiles Quirúrgicos</t>
  </si>
  <si>
    <t>Existencias de Fertilizantes, Insecticidas, Fungicidas y Otros</t>
  </si>
  <si>
    <t>Existencias de Materiales y Útiles de Aseo</t>
  </si>
  <si>
    <t>Existencias de Menaje para la Oficina, Casino y Otros</t>
  </si>
  <si>
    <t>Existencias de Insumos, Repuestos y Accesorios Computacionales</t>
  </si>
  <si>
    <t>Existencias de Materiales para Mantenimiento y Reparaciones de Inmuebles</t>
  </si>
  <si>
    <t>Existencias de Repuestos y Accesorios para Mantenimiento y Reparaciones de Vehículos</t>
  </si>
  <si>
    <t>Existencias de Otros Materiales, Repuestos y Útiles Diversos para Mantenimiento y Reparaciones</t>
  </si>
  <si>
    <t>Existencias de Materias Primas y Semielaboradas</t>
  </si>
  <si>
    <t>Existencias de Productos Elaborados de Cuero, Caucho y Plástico</t>
  </si>
  <si>
    <t>Existencias de Productos Agropecuarios y Forestales</t>
  </si>
  <si>
    <t>Existencias de Equipos Menores</t>
  </si>
  <si>
    <t>Otras Existencias de Materiales de Uso o Consumo</t>
  </si>
  <si>
    <t>Productos Terminados para la Venta</t>
  </si>
  <si>
    <t>Existencias para Programas Sociales Municipales</t>
  </si>
  <si>
    <t>Existencias Importadas en Tránsito</t>
  </si>
  <si>
    <t>Existencias Nacionales en Tránsito</t>
  </si>
  <si>
    <t>Productos en Proceso</t>
  </si>
  <si>
    <t>Gastos Anticipados – Correo</t>
  </si>
  <si>
    <t>Gastos Anticipados - Telefonía Fija</t>
  </si>
  <si>
    <t>Gastos Anticipados - Telefonía Celular</t>
  </si>
  <si>
    <t>Gastos Anticipados - Acceso a Internet</t>
  </si>
  <si>
    <t>Gastos Anticipados - Enlaces de Telecomunicaciones</t>
  </si>
  <si>
    <t>Gastos Anticipados por Arriendo - Terrenos</t>
  </si>
  <si>
    <t>Gastos Anticipados por Arriendo - Edificios</t>
  </si>
  <si>
    <t>Gastos Anticipados por  Arriendo - Vehículos</t>
  </si>
  <si>
    <t>Gastos Anticipados por Arriendo - Mobiliario y Otros</t>
  </si>
  <si>
    <t>Gastos Anticipados por Arriendo - Máquinas y Equipos</t>
  </si>
  <si>
    <t>Gastos Anticipados por Arriendo - Equipos Informáticos</t>
  </si>
  <si>
    <t>Gastos Anticipados por Otros Arriendos</t>
  </si>
  <si>
    <t>Otros Gastos Anticipados</t>
  </si>
  <si>
    <t>Nota 16 : Deudores por Transferencias Reintegrables</t>
  </si>
  <si>
    <t>Deudores por Transferencias Corrientes al Sector Privado</t>
  </si>
  <si>
    <t>Deudores por Transferencias de Capital al Sector Privado</t>
  </si>
  <si>
    <t>Deudores por Transferencias Corrientes a Otras Entidades Públicas</t>
  </si>
  <si>
    <t>Deudores por Transferencias de Capital a Otras Entidades Públicas </t>
  </si>
  <si>
    <t>Otros Deudores por Transferencias Reintegrables</t>
  </si>
  <si>
    <t>Nota 17 : Otros Activos</t>
  </si>
  <si>
    <t>Utilidad Diferida Venta Asociada a Leaseback</t>
  </si>
  <si>
    <t>Pérdida Diferida Venta Asociada a Leaseback</t>
  </si>
  <si>
    <t xml:space="preserve">Nota 18: Bienes de Uso </t>
  </si>
  <si>
    <t>A.   Detalle de los saldos de las cuentas de Bienes de Uso Depreciables</t>
  </si>
  <si>
    <t>Ajustes a los saldos iniciales efectuados a la Apertura</t>
  </si>
  <si>
    <t xml:space="preserve">Adquisiciones </t>
  </si>
  <si>
    <t xml:space="preserve">Erogaciones Capitalizables </t>
  </si>
  <si>
    <t>Bajas</t>
  </si>
  <si>
    <t>Saldo 
Final 2021</t>
  </si>
  <si>
    <t xml:space="preserve">Edificaciones </t>
  </si>
  <si>
    <t xml:space="preserve">Maquinarias y Equipos para la Producción o Prestaciones de Servicios </t>
  </si>
  <si>
    <t xml:space="preserve">Máquinas y Equipos de Oficina </t>
  </si>
  <si>
    <t>Vehículos Terrestres</t>
  </si>
  <si>
    <t>Vehiculos Aéreos</t>
  </si>
  <si>
    <t>Vehículos Marítimos</t>
  </si>
  <si>
    <t xml:space="preserve">Muebles y Enseres </t>
  </si>
  <si>
    <t>Herramientas</t>
  </si>
  <si>
    <t>Equipos Computacionales y Periféricos</t>
  </si>
  <si>
    <t xml:space="preserve">Equipos de Comunicaciones para Redes Informáticas </t>
  </si>
  <si>
    <t>Activos Vivos</t>
  </si>
  <si>
    <t>Otras Máquinas y Equipos</t>
  </si>
  <si>
    <t>Bienes de Uso Depreciables en Comodato</t>
  </si>
  <si>
    <t>Estructuras Móviles</t>
  </si>
  <si>
    <t>Otros Bienes de Uso Depreciables</t>
  </si>
  <si>
    <t xml:space="preserve"> Detalle de los saldos de las cuentas de Depreciación Acumulada</t>
  </si>
  <si>
    <t>Depreciación Acumulada del Periodo</t>
  </si>
  <si>
    <t>Depreciación Acumulada de Edificaciones</t>
  </si>
  <si>
    <t>Depreciación Acumulada de Maquinarias y Equipos para la Producción o Prestaciones de Servicios</t>
  </si>
  <si>
    <t>Depreciación Acumulada de Máquinas y Equipos de Oficina</t>
  </si>
  <si>
    <t>Depreciación Acumulado de Vehículos Terrestres</t>
  </si>
  <si>
    <t>Depreciación  Acumulada de Vehículos Aéreos</t>
  </si>
  <si>
    <t>Depreciación  Acumulada de Vehículos Marítimos</t>
  </si>
  <si>
    <t>Depreciación Acumulada de Muebles y Enseres</t>
  </si>
  <si>
    <t>Depreciación Acumulada de Herramientas</t>
  </si>
  <si>
    <t>Depreciación Acumulada de Equipos Computacionales y Periféricos</t>
  </si>
  <si>
    <t>Depreciación Acumulada de Equipos de Comunicaciones para Redes Informáticas</t>
  </si>
  <si>
    <t>Depreciación Acumulada de Activos Vivos</t>
  </si>
  <si>
    <t>Depreciación Acumulada de Otras Máquinas y Equipos</t>
  </si>
  <si>
    <t>Depreciación Acumulada de Bienes de Uso Depreciables en Comodato</t>
  </si>
  <si>
    <t>Depreciación Acumulada de Estructuras Móviles</t>
  </si>
  <si>
    <t xml:space="preserve">Depreciación Acumulada de Otros Bienes de Uso </t>
  </si>
  <si>
    <t>Detalle de los saldos de las cuentas de Deterioro Acumulado</t>
  </si>
  <si>
    <t>Deterioro Acumulado del Periodo</t>
  </si>
  <si>
    <t>Deterioro Acumulado de Edificaciones</t>
  </si>
  <si>
    <t>Deterioro Acumulado de Maquinarias y Equipos para la Producción o Prestación de Servicios</t>
  </si>
  <si>
    <t>Deterioro Acumulado de Máquinas y Equipos de Oficina</t>
  </si>
  <si>
    <t xml:space="preserve">Deterioro Acumulado de Otras Máquinas y Equipos </t>
  </si>
  <si>
    <t>Deterioro Acumulado de Vehículos Terrestres</t>
  </si>
  <si>
    <t>Deterioro Acumulado de Vehículos Aéreos</t>
  </si>
  <si>
    <t>Deterioro Acumulado de Vehículos Marítimos</t>
  </si>
  <si>
    <t>Deterioro Acumulado de Muebles y Enseres</t>
  </si>
  <si>
    <t>Deterioro Acumulado de Herramientas</t>
  </si>
  <si>
    <t>Deterioro Acumulado de Equipos Computacionales y Periféricos</t>
  </si>
  <si>
    <t>Deterioro Acumulado de Equipos de Comunicaciones para Redes Informáticas</t>
  </si>
  <si>
    <t>Deterioro Acumulado de Activos Vivos</t>
  </si>
  <si>
    <t>Deterioro Acumulado de Bienes de Uso Depreciables en Comodato</t>
  </si>
  <si>
    <t>Deterioro Acumulado de Estructuras Móviles</t>
  </si>
  <si>
    <t>Deterioro Acumulado de Otros Bienes de Uso Depreciables</t>
  </si>
  <si>
    <t xml:space="preserve">Determinación del Valor Neto de los Bienes de Uso Depreciables  </t>
  </si>
  <si>
    <t>B. Detalle de los saldos de las cuentas de Bienes de Uso No Depreciables</t>
  </si>
  <si>
    <t>Terrenos</t>
  </si>
  <si>
    <t>Terrenos en Comodato</t>
  </si>
  <si>
    <t xml:space="preserve">      SUBTOTAL</t>
  </si>
  <si>
    <t>Deterioro Acumulado de Terrenos</t>
  </si>
  <si>
    <t>C. Detalle de los saldos de las cuentas de Infraestructura Pública</t>
  </si>
  <si>
    <t>Obras Viales</t>
  </si>
  <si>
    <t>Aeropuertos o Aeródromos</t>
  </si>
  <si>
    <t>Obras Hidráulicas</t>
  </si>
  <si>
    <t>Otros Bienes de Infraestructura Pública</t>
  </si>
  <si>
    <t>Deterioro Acumulado de Infraestructura Pública</t>
  </si>
  <si>
    <t>Depreciación Acumulada de Infraestructura Pública</t>
  </si>
  <si>
    <t>D. Detalle de los saldos  de las cuentas de Bienes de Uso en Leasing</t>
  </si>
  <si>
    <t>Edificaciones en Leasing</t>
  </si>
  <si>
    <t>Maquinarias y Equipos para la Producción o Prestaciones de Servicios en Leasing</t>
  </si>
  <si>
    <t>Vehículos en Leasing</t>
  </si>
  <si>
    <t>Equipos Computacionales y Periféricos en Leasing</t>
  </si>
  <si>
    <t>Terrenos en Leasing</t>
  </si>
  <si>
    <t>Bienes de  Uso en Construcción en Leasing</t>
  </si>
  <si>
    <t>Deterioro Acumulado de Edificaciones en Leasing</t>
  </si>
  <si>
    <t>Deterioro Acumulado de Maquinarias y Equipos para la Producción o Prestaciones de Servicios en Leasing</t>
  </si>
  <si>
    <t>Deterioro Acumulado de Vehículos en Leasing</t>
  </si>
  <si>
    <t>Deterioro Acumulado de Equipos Computacionales y Periféricos en Leasing</t>
  </si>
  <si>
    <t>Deterioro Acumulado de Terrenos en Leasing</t>
  </si>
  <si>
    <t>Depreciación Acumulada de Edificaciones en Leasing</t>
  </si>
  <si>
    <t>Depreciación Acumulada de Maquinarias y Equipos para la Producción o Prestaciones de Servicios en Leasing</t>
  </si>
  <si>
    <t>Depreciación Acumulada de Vehículos en Leasing</t>
  </si>
  <si>
    <t>Depreciación Acumulada de Equipos Computacionales y Periféricos en Leasing</t>
  </si>
  <si>
    <t xml:space="preserve">       TOTAL</t>
  </si>
  <si>
    <t xml:space="preserve"> E. Detalle de los saldos de las cuentas de Bienes de Uso por Incorporar
</t>
  </si>
  <si>
    <t>Bienes de Uso Importados en Tránsito</t>
  </si>
  <si>
    <t>Bienes de Uso Nacionales en Tránsito</t>
  </si>
  <si>
    <t xml:space="preserve"> F. Detalle de los saldos de las cuentas de Bienes del Patrimonio Histórico, Artístico, Científico y/o Cultural
</t>
  </si>
  <si>
    <t>Inmuebles Patrimoniales Históricos, Científicos y/o Culturales</t>
  </si>
  <si>
    <t>Reservas Ecológicas</t>
  </si>
  <si>
    <t>Piezas, Obras Históricas, Arqueológicas o de Colección</t>
  </si>
  <si>
    <t>Otros Bienes del Patrimonio Histórico,Artístico, Científico y/o Cultural</t>
  </si>
  <si>
    <t>Deterioro Acumulado de Bienes del Patrimonio Histórico, Artístico, Científico y/o Cultural</t>
  </si>
  <si>
    <t xml:space="preserve"> G. Detalle de los saldos de las cuentas de Bienes Concesionados</t>
  </si>
  <si>
    <t>Estacionamientos Concesionados</t>
  </si>
  <si>
    <t>Otros Bienes en Concesión</t>
  </si>
  <si>
    <t xml:space="preserve">SUBTOTAL </t>
  </si>
  <si>
    <t xml:space="preserve">Deterioro Acumulado de Bienes en Concesión </t>
  </si>
  <si>
    <t xml:space="preserve">Depreciación Acumulada de Bienes Concesionados </t>
  </si>
  <si>
    <t xml:space="preserve"> H. Saldo de las cuentas de Mobiliario de Uso Público, Deterioro y Depreciación Acumulada de Mobiliario de Uso Público</t>
  </si>
  <si>
    <t>Ajustes a los saldos iniciales por primera adopción</t>
  </si>
  <si>
    <t xml:space="preserve">Mobiliario de Uso Püblico </t>
  </si>
  <si>
    <t>Deterioro Acumulado de Mobiliario de Uso Público</t>
  </si>
  <si>
    <t xml:space="preserve">Depreciación Acumulada de  Mobiliario de Uso Público </t>
  </si>
  <si>
    <t>Nota 19: Activos Intangibles</t>
  </si>
  <si>
    <t>A.Detalles de los saldos de las cuentas de Activos Intangibles</t>
  </si>
  <si>
    <t>Programas y Licencias Computacionales</t>
  </si>
  <si>
    <t>Sistemas de Información</t>
  </si>
  <si>
    <t>Páginas Web</t>
  </si>
  <si>
    <t>Patentes y Derechos de Autor</t>
  </si>
  <si>
    <t>Derechos de Aprovechamiento de Aguas</t>
  </si>
  <si>
    <t>Otros Activos Intangibles</t>
  </si>
  <si>
    <t xml:space="preserve">TOTAL </t>
  </si>
  <si>
    <t xml:space="preserve"> Detalle de los saldos de las cuentas de Amortización  Acumulada</t>
  </si>
  <si>
    <t>Amortización Acumulada del Periodo</t>
  </si>
  <si>
    <t>Amortización Acumulada de Programas y Licencias Computacionales</t>
  </si>
  <si>
    <t>Amortización Acumulada de Sistemas de Información</t>
  </si>
  <si>
    <t>Amortización Acumulada de Páginas Web</t>
  </si>
  <si>
    <t>Amortización Acumulada de Otros Activos Intangibles</t>
  </si>
  <si>
    <t xml:space="preserve"> Detalle de los saldos de las cuentas de Deterioro  Acumulado</t>
  </si>
  <si>
    <t>Deterioro Acumulado de Páginas Web</t>
  </si>
  <si>
    <t>Deterioro Acumulado  de Patentes y Derechos de Autor</t>
  </si>
  <si>
    <t>Deterioro Acumulado  de Programas y Licencias Computacionales</t>
  </si>
  <si>
    <t>Deterioro Acumulado  de Sistemas de Información</t>
  </si>
  <si>
    <t>Deterioro Acumulado  de Derechos de Aprovechamiento de Aguas</t>
  </si>
  <si>
    <t>Deterioro Acumulado  de Otros Activos Intangibles</t>
  </si>
  <si>
    <t>Determinación del Valor Neto de los Activos Intangibles</t>
  </si>
  <si>
    <t xml:space="preserve">Activos Intangibles - Neto </t>
  </si>
  <si>
    <t>Nota 20: Propiedades  de Inversión</t>
  </si>
  <si>
    <t xml:space="preserve">Variación Valor Razonable 2021 </t>
  </si>
  <si>
    <t>Edificaciones de Inversión</t>
  </si>
  <si>
    <t>Terrenos de Inversión</t>
  </si>
  <si>
    <t>Edificaciones de Inversión en Leasing</t>
  </si>
  <si>
    <t>Terrenos de Inversión en Leasing</t>
  </si>
  <si>
    <t>Nota 21: Activos Biológicos</t>
  </si>
  <si>
    <t xml:space="preserve">A. Detalle de los saldos de las cuentas de Activos Biológicos </t>
  </si>
  <si>
    <t>A.1 Activos Biológicos a Valor Razonable</t>
  </si>
  <si>
    <t>Variaciones del período</t>
  </si>
  <si>
    <t>Aumentos</t>
  </si>
  <si>
    <t>Disminuciones</t>
  </si>
  <si>
    <t>Plantas, Árboles y/o Bosques</t>
  </si>
  <si>
    <t>Animales</t>
  </si>
  <si>
    <t>A.2 Activos Biológicos al costo</t>
  </si>
  <si>
    <t>A.2.1 Detalle de los Saldos de las cuentas de Depreciación Acumulada de Activos Biológicos</t>
  </si>
  <si>
    <t>Depreciacion Acumulada del período</t>
  </si>
  <si>
    <t>Depreciación Acumulada de Plantas, Árboles y/o Bosques</t>
  </si>
  <si>
    <t>Depreciación Acumulada de Animales</t>
  </si>
  <si>
    <t>A.2.2 Detalle de los Saldos de las cuentas de Deterioro Acumulado de Activos Biológicos</t>
  </si>
  <si>
    <t>Deterioro Acumulado del período</t>
  </si>
  <si>
    <t>Deterioro Acumulado de Plantas, Árboles y/o Bosques</t>
  </si>
  <si>
    <t>Deterioro Acumulado de Animales</t>
  </si>
  <si>
    <t>A.2.3 Determinación del Valor Neto de los Activos Biológicos</t>
  </si>
  <si>
    <t xml:space="preserve">Activos Bológicos - Neto </t>
  </si>
  <si>
    <t xml:space="preserve">Nota 22: Costos de Proyectos </t>
  </si>
  <si>
    <t>A. Estudios y proyectos realizados</t>
  </si>
  <si>
    <t>Costos Acumulados de Estudios Básicos</t>
  </si>
  <si>
    <t>Costos Acumulados de Proyectos</t>
  </si>
  <si>
    <t>SUBTOTAL</t>
  </si>
  <si>
    <t>Deterioro  Acumulado de Costos Acumulados de Proyectos</t>
  </si>
  <si>
    <t>B. Aplicación a Gastos Patrimoniales</t>
  </si>
  <si>
    <t>Aplicación a Gastos de Estudios Básicos</t>
  </si>
  <si>
    <t>Nota 23: Deuda Pública Interna</t>
  </si>
  <si>
    <t>Empréstitos de la Subsecretaría de Desarrollo Regional y Adminstrativo a Corto Plazo</t>
  </si>
  <si>
    <t>Otros Empréstitos Internos a Corto Plazo</t>
  </si>
  <si>
    <t>Créditos de Proveedores Nacionales a Corto Plazo</t>
  </si>
  <si>
    <t>Intereses Devengados y no Pagados por Deuda Interna por Empréstitos</t>
  </si>
  <si>
    <t>Intereses Devengados y no Pagados por Deuda Interna por Créditos de Proveedores Nacionales</t>
  </si>
  <si>
    <t>SUBTOTAL CORTO PLAZO</t>
  </si>
  <si>
    <t>Empréstitos de la Subsecretaría de Desarrollo Regional y Adminstrativo a Largo Plazo</t>
  </si>
  <si>
    <t>Otros Empréstitos Internos a Largo Plazo</t>
  </si>
  <si>
    <t>Créditos de Proveedores Nacionales a Largo Plazo</t>
  </si>
  <si>
    <t>SUBTOTAL LARGO PLAZO</t>
  </si>
  <si>
    <t>Nota 24: Cuentas por Pagar con Contraprestación</t>
  </si>
  <si>
    <t>C x P Gastos en Personal</t>
  </si>
  <si>
    <t>C x P Bienes y Servicios de Consumo</t>
  </si>
  <si>
    <t xml:space="preserve">Deuda Flotante </t>
  </si>
  <si>
    <t>Nota 25: Cuentas por Pagar sin Contraprestación</t>
  </si>
  <si>
    <t xml:space="preserve">C x P Tranferencias Corrientes </t>
  </si>
  <si>
    <t xml:space="preserve">C x P Tranferencias de Capital </t>
  </si>
  <si>
    <t>Nota 26: Provisiones</t>
  </si>
  <si>
    <t xml:space="preserve">Provisión por Impuesto a la Renta </t>
  </si>
  <si>
    <t>Provisiones por Juicios a Corto Plazo</t>
  </si>
  <si>
    <t xml:space="preserve">Provisión por Desmantelamiento y/o Rehabilitación a Corto Plazo </t>
  </si>
  <si>
    <t>Otras Provisiones a Corto Plazo</t>
  </si>
  <si>
    <t>Provisiones por Juicios a Largo Plazo</t>
  </si>
  <si>
    <t xml:space="preserve">Provisión por Desmantelamiento y/o Rehabilitación a Largo Plazo </t>
  </si>
  <si>
    <t>Otras Provisiones a Largo Plazo</t>
  </si>
  <si>
    <t xml:space="preserve">Nota 27: Obligaciones por Beneficios a los Empleados </t>
  </si>
  <si>
    <t>Provisión por Desahucio a Corto Plazo</t>
  </si>
  <si>
    <t>Provisión por Incentivo al Retiro a Corto Plazo</t>
  </si>
  <si>
    <t>Provisión por Retiro Anticipado a Corto Plazo</t>
  </si>
  <si>
    <t xml:space="preserve">Otras Provisiones por Beneficios a los Empleados de Cargo Fiscal a Corto Plazo </t>
  </si>
  <si>
    <t xml:space="preserve">Otras Provisiones por Vacaciones Reguladas por Código del Trabajo </t>
  </si>
  <si>
    <t>Otras Provisiones a los Empleados a Corto Plazo</t>
  </si>
  <si>
    <t>Provisión por Desahucio a Largo Plazo</t>
  </si>
  <si>
    <t xml:space="preserve">Otras Provisiones por Beneficios a los Empleados a Largo Plazo </t>
  </si>
  <si>
    <t>Nota 28: Pasivos por Leasing</t>
  </si>
  <si>
    <t>Acreedores por Leasing a Corto Plazo</t>
  </si>
  <si>
    <t>Acreedores por Leasing - Intereses</t>
  </si>
  <si>
    <t>Intereses Diferidos por Leasing a Corto Plazo</t>
  </si>
  <si>
    <t>Intereses Diferidos por Leasing a Largo Plazo</t>
  </si>
  <si>
    <t>Acreedores por Leasing a Largo Plazo</t>
  </si>
  <si>
    <t xml:space="preserve">Nota 29: Pasivos por Concesiones </t>
  </si>
  <si>
    <t>Obligaciones de Pago Diferido por Concesiones a Corto Plazo</t>
  </si>
  <si>
    <t>Gastos Diferidos por Concesiones a Corto Plazo</t>
  </si>
  <si>
    <t>Pasivos por Concesión de Derechos a Corto Plazo</t>
  </si>
  <si>
    <t>Obligaciones de Pago Diferido por Concesiones a Largo Plazo</t>
  </si>
  <si>
    <t>Gastos Diferidos por Concesiones a Largo Plazo</t>
  </si>
  <si>
    <t>Pasivos por Concesión de Derechos a Largo Plazo</t>
  </si>
  <si>
    <t>Nota 30 : Acreedores por Transferencias Reintegrables</t>
  </si>
  <si>
    <t>Acreedores por Transferencias Corrientes de Otras Entidades Públicas</t>
  </si>
  <si>
    <t>Acreedores por Transferencias de Capital de Otras Entidades Públicas </t>
  </si>
  <si>
    <t>Nota 31: Ingresos Anticipados</t>
  </si>
  <si>
    <t>Indicar monto reconocido como ingreso patrimonial en el periodo contable</t>
  </si>
  <si>
    <t>Arriendo de Inmuebles</t>
  </si>
  <si>
    <t>Otros Ingresos Anticipados</t>
  </si>
  <si>
    <t>Nota 32: Otros Pasivos</t>
  </si>
  <si>
    <t>Documentos Caducados</t>
  </si>
  <si>
    <t>Acreedores</t>
  </si>
  <si>
    <t>Fondos de Terceros</t>
  </si>
  <si>
    <t>IVA - Débito Fiscal (*)</t>
  </si>
  <si>
    <t>Obligaciones con el Fondo Común Municipal por Anticipos Obtenidos</t>
  </si>
  <si>
    <t>Obligaciones con la Subsecretaría de Educación por Anticipos Obtenidos</t>
  </si>
  <si>
    <t>Obligaciones con Servicios de Salud por Anticipos Obtenidos</t>
  </si>
  <si>
    <t>Obligaciones por Aportes al Fondo Común Municipal</t>
  </si>
  <si>
    <t>Obligaciones con Registro de Multas de Tránsito</t>
  </si>
  <si>
    <t>Obligaciones por Recaudaciones de Multas de Otras Municipalidades - TAG</t>
  </si>
  <si>
    <t>Obligaciones Varias por Recaudaciones de Multas de Otras Municipalidades</t>
  </si>
  <si>
    <t>Convenios por Aportes No Enterados al Fondo Común Municipal</t>
  </si>
  <si>
    <t>Nota 33: Estado de Situación Presupuestaria</t>
  </si>
  <si>
    <t xml:space="preserve">INGRESOS </t>
  </si>
  <si>
    <t>Presupuesto Actualizado 
M$</t>
  </si>
  <si>
    <t>Ejecución Devengada
 M$</t>
  </si>
  <si>
    <t>Diferencia
 M$</t>
  </si>
  <si>
    <t>SUBTÍTULO</t>
  </si>
  <si>
    <t>GASTOS</t>
  </si>
  <si>
    <t>TOTALES</t>
  </si>
  <si>
    <t>03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</si>
  <si>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</si>
  <si>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</si>
  <si>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</si>
  <si>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</si>
  <si>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</si>
  <si>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</si>
  <si>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</si>
  <si>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</si>
  <si>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</si>
  <si>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15</t>
  </si>
  <si>
    <t>Nota 34: Estado de Cambios en el Patrimonio Neto</t>
  </si>
  <si>
    <t>Nota 35: Información Financiera de las Corporaciones Municipales</t>
  </si>
  <si>
    <t xml:space="preserve">Nota 36: Activos y Pasivos Contingentes. </t>
  </si>
  <si>
    <t>A. Activos Contingentes: Indicar los montos estimados vigentes, según el siguiente formato</t>
  </si>
  <si>
    <t xml:space="preserve">CLASE DE ACTIVO CONTINGENTE </t>
  </si>
  <si>
    <t>B. Pasivos Contingentes: Indicar los montos estimados vigentes, según el siguiente formato</t>
  </si>
  <si>
    <t xml:space="preserve">CLASE DE PASIVO CONTINGENTE </t>
  </si>
  <si>
    <t>Nota 37: Hechos Ocurridos después de la Fecha de Presentación.</t>
  </si>
  <si>
    <t>NATURALEZA DEL EVENTO</t>
  </si>
  <si>
    <t>Nota 38: Información Relevante a detallar que no se encuentra en las Notas Anteriores</t>
  </si>
  <si>
    <t>C x C Ingresos de Operación</t>
  </si>
  <si>
    <t>C x C Otros Ingresos Corrientes</t>
  </si>
  <si>
    <t>C x C Venta de Activos Financieros</t>
  </si>
  <si>
    <t>C x C Recuperacipon de Préstamos</t>
  </si>
  <si>
    <t>C x C Endeudamiento</t>
  </si>
  <si>
    <t>C x C Venta de Activos No Financieros</t>
  </si>
  <si>
    <t>C x P Prestaciones de Seguridad Social</t>
  </si>
  <si>
    <t>C x P Integros Al Fisco</t>
  </si>
  <si>
    <t>C x P Otros Gastos Corrientes</t>
  </si>
  <si>
    <t>C x P Adquisición de Activos Financieros</t>
  </si>
  <si>
    <t>C x P Iniciativas de Inversión</t>
  </si>
  <si>
    <t>C x P Servicio de la Deuda</t>
  </si>
  <si>
    <t>C x P Péstamos</t>
  </si>
  <si>
    <t>C x P Adquisición de Activos No Financieros</t>
  </si>
  <si>
    <t xml:space="preserve">Nota 1: Descripción de la Entidad </t>
  </si>
  <si>
    <t>Nombre del municipio:</t>
  </si>
  <si>
    <t>Rut:</t>
  </si>
  <si>
    <t>Región</t>
  </si>
  <si>
    <t>Servicios Traspasados:</t>
  </si>
  <si>
    <t>Nota 2: Resumen de Normas Contables Aplicadas</t>
  </si>
  <si>
    <t>Misión Institucional:</t>
  </si>
  <si>
    <t>p)</t>
  </si>
  <si>
    <t>Gastos en Personal</t>
  </si>
  <si>
    <t>Bienes y Servicios de Consumo</t>
  </si>
  <si>
    <t>Prestaciones de Seguridad Social</t>
  </si>
  <si>
    <t>Integros Al Fisco</t>
  </si>
  <si>
    <t>Otros Gastos Corrientes</t>
  </si>
  <si>
    <t>Adquisición de Activos No Financieros</t>
  </si>
  <si>
    <t>Adquisición de Activos Financieros</t>
  </si>
  <si>
    <t>Iniciativas de Inversión</t>
  </si>
  <si>
    <t>Péstamos</t>
  </si>
  <si>
    <t>Servicio de la Deuda</t>
  </si>
  <si>
    <t>Transferencias Corrientes</t>
  </si>
  <si>
    <t>Saldo Final de Caja</t>
  </si>
  <si>
    <t>Transferencias de Capital</t>
  </si>
  <si>
    <t>Tributos sobre el uso de bienes y la realización de actividades</t>
  </si>
  <si>
    <t>Rentas de la Propiedad</t>
  </si>
  <si>
    <t>Ingresos de Operación</t>
  </si>
  <si>
    <t>Otros Ingresos Corrientes</t>
  </si>
  <si>
    <t>Venta de Activos No Financieros</t>
  </si>
  <si>
    <t>Venta de Activos Financieros</t>
  </si>
  <si>
    <t>Recuperación de Préstamos</t>
  </si>
  <si>
    <t>Transferencias para Gastos de Capital</t>
  </si>
  <si>
    <t>Endeudamiento</t>
  </si>
  <si>
    <t>Saldo Inicial de Caja</t>
  </si>
  <si>
    <t>Bienes de Uso Depreciables-Neto</t>
  </si>
  <si>
    <t>I. MUNICIPALIDAD DE QUILLECO</t>
  </si>
  <si>
    <t>69170400-9</t>
  </si>
  <si>
    <t>REGION DEL BIO BIO</t>
  </si>
  <si>
    <t>EDUCACION-SALUD-CEMENTERIO</t>
  </si>
  <si>
    <t>La Municipalidad de Quilleco, promueve una articulación comunal, a través de la conectividad productiva, histórica y de sus rutas patrimoniales, con la entrega de servicios municipales participativos y el trabajo activo, con compromiso y responsabilidad de los profesionales; con la finalidad de lograr un desarrollo integral de las localidades y sus habitantes</t>
  </si>
  <si>
    <t xml:space="preserve">_x000D_
a)	Período Contable cubierto por los Estados Financieros: _x000D_
Los presentes Estados Financieros, incluidas las notas referidas a ellos dan cuenta de la situación contable-financiera y presupuestaria del período comprendido entre  el 01 de Enero al 31 de Diciembre de 2021_x000D_
</t>
  </si>
  <si>
    <t xml:space="preserve">_x000D_
b)	Bases de Preparación, Normas y Procedimientos Contables utilizados: _x000D_
Estados Financieros presentados de acuerdo a las normas contables vigentes del sistema de Contabilidad General de la Nación, según Resolución N° 3, Oficio N° E59.549 y Oficio N° E11.061 , todos ellos del año 2020, de la Contraloría General de la República._x000D_
</t>
  </si>
  <si>
    <t xml:space="preserve">c)	Criterios empleados en la actualización y la Conversión de Activos y Pasivos en Moneda Extranjera y Unidades de Fomento:_x000D_
Los Estados Financieros no presentan partidas de Activo ni de Pasivo expresadas en moneda extranjera, como tampoco en U.F._x000D_
</t>
  </si>
  <si>
    <t xml:space="preserve">d) Naturaleza y Método de valorización de los Anticipos de Fondos y Depósitos de Terceros._x000D_
</t>
  </si>
  <si>
    <t xml:space="preserve">e).Naturaleza de las Cuentas por Cobrar._x000D_
</t>
  </si>
  <si>
    <t xml:space="preserve">f) Naturaleza de las Inversiones Financieras y Criterios de Valorización_x000D_
 El Municipio de Quilleco no presenta ningún tipo de Inversión Financiera en el período 2021_x000D_
</t>
  </si>
  <si>
    <t xml:space="preserve">g) Naturaleza de los Préstamos._x000D_
    El Municipio de Quilleco no presenta Préstamos pendientes de cobro de ningún tipo_x000D_
</t>
  </si>
  <si>
    <t xml:space="preserve">h) Criterios de reconocimiento y Valorización de los Bienes de Uso_x000D_
    Dentro de este ítem se incluyen la totalidad de los bienes muebles e inmuebles de propiedad municipal. Los Bienes de Uso han sido registrados a valor de costo y actualizados anualmente  de acuerdo a instrucciones de la Contraloría General de la República ;de igual manera se ha procedido con las cuentas complementarias del activo fijo._x000D_
</t>
  </si>
  <si>
    <t xml:space="preserve">i) Método de cálculo de Depreciación de los Bienes de Uso._x000D_
     Los Bienes de Uso han sido depreciados de forma lineal  y  registro contable indirecto en cuentas de Depreciación Acumulada, todo ello conforme a instrucciones de Contraloría General de la República_x000D_
</t>
  </si>
  <si>
    <t xml:space="preserve">j)  Los presentes estados Financieros no presentan Bienes Intangibles_x000D_
</t>
  </si>
  <si>
    <t xml:space="preserve">k) Los presentes Estados Financieros no registran operaciones de Leasing._x000D_
</t>
  </si>
  <si>
    <t xml:space="preserve">L)_x000D_
</t>
  </si>
  <si>
    <t xml:space="preserve">M)_x000D_
</t>
  </si>
  <si>
    <t xml:space="preserve">N)_x000D_
</t>
  </si>
  <si>
    <t xml:space="preserve">_x000D_
</t>
  </si>
  <si>
    <t>Saldo total al 31/12/2021</t>
  </si>
  <si>
    <t xml:space="preserve"> 53312479-8      </t>
  </si>
  <si>
    <t>SECRETARIA REGIONAL MINISTERIAL DE LAS  ARTES, CULTURA Y PAT</t>
  </si>
  <si>
    <t xml:space="preserve"> 60103007-1      </t>
  </si>
  <si>
    <t>SECRETARIA REGIONAL MINISTERIAL DE PLANIFICACIÓN Y COORDINA</t>
  </si>
  <si>
    <t xml:space="preserve"> 60109000-7      </t>
  </si>
  <si>
    <t>FOSIS FONDOS GLOBALES VIII  REGION</t>
  </si>
  <si>
    <t xml:space="preserve"> 60511808-9      </t>
  </si>
  <si>
    <t>INTENDENCIA REGION DEL BIO BIO</t>
  </si>
  <si>
    <t xml:space="preserve"> 60515000-4      </t>
  </si>
  <si>
    <t>MINISTERIO INTERIOR SUBSECRETARIA DES REG ADMTVO MEJOR.</t>
  </si>
  <si>
    <t xml:space="preserve"> 61107000-4      </t>
  </si>
  <si>
    <t>INSTITUTO NACIONAL DEL DEPORTES DE CHILE</t>
  </si>
  <si>
    <t xml:space="preserve"> 61307000-1      </t>
  </si>
  <si>
    <t>INSTITUTO DE DESARROLLO AGROPECUARIO</t>
  </si>
  <si>
    <t xml:space="preserve"> 61531000-k      </t>
  </si>
  <si>
    <t>SERV. NACIONAL CAPAC. Y EMPLEO</t>
  </si>
  <si>
    <t xml:space="preserve"> 61961000-8      </t>
  </si>
  <si>
    <t>SERVICIO NACIONAL  DEL  ADULTO MAYOR</t>
  </si>
  <si>
    <t xml:space="preserve"> 69170400-9      </t>
  </si>
  <si>
    <t>MUNICIPALIDAD DE QUILLECO.</t>
  </si>
  <si>
    <t>Saldo al 31/12/2021</t>
  </si>
  <si>
    <t>Saldo Inicial 2021 (sin considerar asjustes)</t>
  </si>
  <si>
    <t>Saldo Final 2021</t>
  </si>
  <si>
    <t>Bienes de Uso Depreciables Saldo Final 31/12/2021</t>
  </si>
  <si>
    <t>Deterioro Acumulado Saldo Final a 31/12/2021</t>
  </si>
  <si>
    <t>Depreciación Acumulada a 31/12/2021</t>
  </si>
  <si>
    <t>Saldo Inicial 31/12/2021 (sin considerar asjustes)</t>
  </si>
  <si>
    <t>Activos Intangibles Saldo Final 31/12/2021</t>
  </si>
  <si>
    <t>Amortización Acumulada Saldo Final a 31/12/2021</t>
  </si>
  <si>
    <t>Variación Valor Razonable2021</t>
  </si>
  <si>
    <t>Activos Biológicos Saldo Final 2021</t>
  </si>
  <si>
    <t>Deterioro Acumulado Saldo Final a 2021</t>
  </si>
  <si>
    <t>Depreciación Acumulada Saldo Final a 2021</t>
  </si>
  <si>
    <t xml:space="preserve">         </t>
  </si>
  <si>
    <t>Estimación al  31/12/2021 M$</t>
  </si>
  <si>
    <t>31/12/2021,en M$ (miles de pesos)</t>
  </si>
  <si>
    <t xml:space="preserve">_x000D_
        </t>
  </si>
  <si>
    <t xml:space="preserve">d) Naturaleza y Método de valorización de los Anticipos de Fondos y Depósitos de Terceros:_x000D_
                   A.- Anticipos de Fondos : M$ 11.725.-_x000D_
Las partidas que componen este ítem se encuentran valorizadas en $ ( pesos Ch), y corresponden a Anticipos entregados a Funcionarios (11403),  Anticipo Previsionales  (11406) (sin análisis) ;  Otros Deudores (11408) ._x000D_
El desglose es el siguiente:_x000D_
11403 :  Depto. Salud M$ 6.140.-; Depto. Educación M$ 7.616.- _x000D_
11406 : Depto. Salud  M$ 135.- ; Depto. Educación M$ (2.307.- ( sin análisis )_x000D_
11408 : Depto.Salud M$ 138.- (sin análisis) _x000D_
_x000D_
                     B.- Depósito de Terceros: Recursos de otras instituciones municipales y/o públicas en poder de la Municipalidad al 31/12/2021 , valorizados en $  y a valor histórico. _x000D_
                     21405 Administración de Fondos : M$ 210.222.- Corresponde a recursos transferidos por otras entidades públicas para la realización de proyectos y/o programas , que al 31/12/2021 no han sido ejecutados y pendientes de rendir. (detalle en cuadro C):_x000D_
El desglose es el siguiente: Municipio M$ 204.838.- ; Depto. Educación M$ 5.384.- _x000D_
                     21409 Otras Obligaciones Financieras: M$ 20.714.- Recursos en poder de la Municipalidad al 31/12/2021, de propiedad de otras instituciones municipales y/o públicas._x000D_
El desglose es el siguiente:_x000D_
       Gestión Municipal : Fondos Bienestar                              M$   2.080.-_x000D_
                                           Recursos Cementerio                       M$ 20.411.- _x000D_
                                           Cheques caducados                          M$   1.101.-_x000D_
                                           Ley Aporte al Espacio Público         M$         69.-_x000D_
                                                                                               Total M$ 23.661.- _x000D_
      Depto. Educación :  M$ (5.287).- (sin análisis)_x000D_
      Depto. Salud         :    M$ 2.340.-  (sin análisis)_x000D_
                      21410 Retenciones Previsionales : M$ 1.008.-Corresponde a saldo al 31/12/2021 de cotizaciones previsionales retenidas en proceso de remuneraciones y que serán canceladas en enero 2022._x000D_
 El desglose es el siguiente:_x000D_
       Depto. Educación M$ 755.- ;  Depto Salud M$ 253.-_x000D_
                      21411 Retenciones Tributarias : M$ -1.440.- Corresponde a saldo por retención de impuesto único y/o PPM honorarios del mes  diciembre 2021._x000D_
 El desglose es el siguiente: _x000D_
        Depto. Educación M$ ( 1.440.-); ( sin análisis)_x000D_
                       21412 Retenciones Voluntarias: M$ 23.030.- Retenciones efectuadas al personal en proceso remuneraciones diciembre 2021, y que serán canceladas en 2022._x000D_
 El desglose es el siguiente:_x000D_
       Depto. Educación M$ 23.030.-_x000D_
      </t>
  </si>
  <si>
    <t xml:space="preserve"> El Municipio de Quilleco no presenta ningún tipo de Inversión Financiera en el período 2021_x000D_
      </t>
  </si>
  <si>
    <t xml:space="preserve">El Municipio de Quilleco no presenta Préstamos pendientes de cobro de ningún tipo de cobro_x000D_
     </t>
  </si>
  <si>
    <t xml:space="preserve">_x000D_
El Municipio de Quilleco no presenta Préstamos pendientes de cobro de ningún tipo de cobro_x000D_
     </t>
  </si>
  <si>
    <t xml:space="preserve">Los Estados Financieros Periodo 2021 no presentan Saldos por este concepto_x000D_
   </t>
  </si>
  <si>
    <t xml:space="preserve">11601 Documentos Protestados: Presenta un saldo de M$ 21.408.- y se desglosa de la siguiente manera: Gestión Municipal M$ 4.539.- ; Depto. Educación M$ 16.869.-_x000D_
     </t>
  </si>
  <si>
    <t xml:space="preserve">Los Estado Financiros Periodo 2021 no presenta Saldos por este concepto_x000D_
     </t>
  </si>
  <si>
    <t xml:space="preserve">Los Estados Financieros Periodo 2021 no presentan Saldos por este concepto_x000D_
_x000D_
   </t>
  </si>
  <si>
    <t xml:space="preserve">Corresponde a saldos por subvenciones que al 31 de diciembre no han sido rendidas por sus beneficiarios_x000D_
     </t>
  </si>
  <si>
    <t xml:space="preserve">Los Estados Financieros Periodo 2021 no presentan Saldos por este concepto_x000D_
  </t>
  </si>
  <si>
    <t xml:space="preserve">Los Estados Financieros Periodo 2021 no presentan Saldos por este concepto_x000D_
_x000D_
 </t>
  </si>
  <si>
    <t xml:space="preserve">Los Estados Financieros Periodo 2021 no presentan Saldos por este concepto_x000D_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</si>
</sst>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Calibri"/>
      <family val="2"/>
      <scheme val="minor"/>
    </font>
    <font>
      <sz val="9"/>
      <color indexed="2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06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 diagonalUp="1" diagonalDown="1"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 style="double">
        <color indexed="0"/>
      </diagonal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indexed="0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808080"/>
      </bottom>
      <diagonal/>
    </border>
    <border>
      <left/>
      <right style="medium">
        <color auto="1"/>
      </right>
      <top style="medium">
        <color auto="1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thin">
        <color rgb="FF808080"/>
      </top>
      <bottom style="thin">
        <color rgb="FF808080"/>
      </bottom>
      <diagonal/>
    </border>
    <border>
      <left/>
      <right style="medium">
        <color auto="1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thin">
        <color rgb="FF808080"/>
      </top>
      <bottom style="medium">
        <color auto="1"/>
      </bottom>
      <diagonal/>
    </border>
    <border>
      <left/>
      <right style="medium">
        <color auto="1"/>
      </right>
      <top style="thin">
        <color rgb="FF80808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80808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A6A6A6"/>
      </bottom>
      <diagonal/>
    </border>
    <border>
      <left/>
      <right style="medium">
        <color auto="1"/>
      </right>
      <top style="medium">
        <color auto="1"/>
      </top>
      <bottom style="thin">
        <color rgb="FFA6A6A6"/>
      </bottom>
      <diagonal/>
    </border>
    <border>
      <left/>
      <right style="thin">
        <color auto="1"/>
      </right>
      <top style="medium">
        <color auto="1"/>
      </top>
      <bottom style="thin">
        <color rgb="FFA6A6A6"/>
      </bottom>
      <diagonal/>
    </border>
    <border>
      <left/>
      <right/>
      <top style="medium">
        <color auto="1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A6A6A6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rgb="FFA6A6A6"/>
      </bottom>
      <diagonal/>
    </border>
    <border>
      <left style="medium">
        <color auto="1"/>
      </left>
      <right/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 style="thin">
        <color rgb="FFA6A6A6"/>
      </top>
      <bottom style="thin">
        <color rgb="FFA6A6A6"/>
      </bottom>
      <diagonal/>
    </border>
    <border>
      <left/>
      <right style="medium">
        <color auto="1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medium">
        <color auto="1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/>
      <top style="thin">
        <color rgb="FFA6A6A6"/>
      </top>
      <bottom/>
      <diagonal/>
    </border>
    <border>
      <left style="medium">
        <color auto="1"/>
      </left>
      <right style="medium">
        <color auto="1"/>
      </right>
      <top style="thin">
        <color rgb="FFA6A6A6"/>
      </top>
      <bottom/>
      <diagonal/>
    </border>
    <border>
      <left/>
      <right style="medium">
        <color auto="1"/>
      </right>
      <top style="thin">
        <color rgb="FFA6A6A6"/>
      </top>
      <bottom/>
      <diagonal/>
    </border>
    <border>
      <left/>
      <right style="thin">
        <color auto="1"/>
      </right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 style="thin">
        <color auto="1"/>
      </left>
      <right style="thin">
        <color auto="1"/>
      </right>
      <top style="thin">
        <color rgb="FFA6A6A6"/>
      </top>
      <bottom/>
      <diagonal/>
    </border>
    <border>
      <left style="thin">
        <color auto="1"/>
      </left>
      <right style="medium">
        <color auto="1"/>
      </right>
      <top style="thin">
        <color rgb="FFA6A6A6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FFFF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808080"/>
      </bottom>
      <diagonal/>
    </border>
    <border>
      <left/>
      <right/>
      <top style="thin">
        <color rgb="FF808080"/>
      </top>
      <bottom style="medium">
        <color auto="1"/>
      </bottom>
      <diagonal/>
    </border>
    <border>
      <left/>
      <right/>
      <top style="medium">
        <color auto="1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808080"/>
      </top>
      <bottom/>
      <diagonal/>
    </border>
    <border>
      <left/>
      <right style="medium">
        <color auto="1"/>
      </right>
      <top style="thin">
        <color rgb="FF80808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A6A6A6"/>
      </bottom>
      <diagonal/>
    </border>
    <border>
      <left/>
      <right/>
      <top style="medium">
        <color auto="1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 style="thin">
        <color rgb="FFA6A6A6"/>
      </top>
      <bottom style="medium">
        <color auto="1"/>
      </bottom>
      <diagonal/>
    </border>
    <border>
      <left/>
      <right/>
      <top style="thin">
        <color rgb="FFA6A6A6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A6A6A6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A6A6A6"/>
      </top>
      <bottom style="thin">
        <color rgb="FFA6A6A6"/>
      </bottom>
      <diagonal/>
    </border>
    <border>
      <left/>
      <right style="medium">
        <color auto="1"/>
      </right>
      <top style="thin">
        <color rgb="FFA6A6A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A6A6A6"/>
      </bottom>
      <diagonal/>
    </border>
    <border>
      <left style="medium">
        <color auto="1"/>
      </left>
      <right/>
      <top style="medium">
        <color auto="1"/>
      </top>
      <bottom style="thin">
        <color rgb="FFA6A6A6"/>
      </bottom>
      <diagonal/>
    </border>
    <border>
      <left style="medium">
        <color auto="1"/>
      </left>
      <right/>
      <top style="thin">
        <color rgb="FFA6A6A6"/>
      </top>
      <bottom style="medium">
        <color auto="1"/>
      </bottom>
      <diagonal/>
    </border>
    <border>
      <left/>
      <right style="medium">
        <color auto="1"/>
      </right>
      <top/>
      <bottom style="thin">
        <color rgb="FFA6A6A6"/>
      </bottom>
      <diagonal/>
    </border>
    <border>
      <left style="medium">
        <color auto="1"/>
      </left>
      <right style="medium">
        <color auto="1"/>
      </right>
      <top style="thin">
        <color rgb="FFA6A6A6"/>
      </top>
      <bottom/>
      <diagonal/>
    </border>
    <border>
      <left/>
      <right style="medium">
        <color auto="1"/>
      </right>
      <top style="thin">
        <color rgb="FFA6A6A6"/>
      </top>
      <bottom/>
      <diagonal/>
    </border>
    <border>
      <left style="medium">
        <color auto="1"/>
      </left>
      <right style="medium">
        <color auto="1"/>
      </right>
      <top style="medium">
        <color indexed="0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96">
    <xf numFmtId="0" fontId="0" fillId="0" borderId="0" xfId="0"/>
    <xf numFmtId="0" fontId="1" fillId="0" borderId="0" xfId="0" applyFont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2" borderId="71" xfId="0" applyNumberFormat="1" applyFont="1" applyFill="1" applyBorder="1" applyAlignment="1" applyProtection="1">
      <alignment horizontal="center" wrapText="1"/>
    </xf>
    <xf numFmtId="0" fontId="4" fillId="0" borderId="72" xfId="0" applyNumberFormat="1" applyFont="1" applyFill="1" applyBorder="1" applyAlignment="1" applyProtection="1">
      <alignment vertical="center"/>
    </xf>
    <xf numFmtId="0" fontId="4" fillId="0" borderId="73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3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3" fontId="2" fillId="2" borderId="7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/>
    <xf numFmtId="0" fontId="5" fillId="0" borderId="0" xfId="0" applyFont="1" applyFill="1"/>
    <xf numFmtId="0" fontId="2" fillId="3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justify" vertical="center"/>
    </xf>
    <xf numFmtId="0" fontId="4" fillId="0" borderId="0" xfId="0" applyNumberFormat="1" applyFont="1" applyFill="1" applyBorder="1" applyAlignment="1" applyProtection="1"/>
    <xf numFmtId="3" fontId="4" fillId="0" borderId="0" xfId="0" applyNumberFormat="1" applyFont="1" applyFill="1" applyBorder="1" applyAlignment="1" applyProtection="1">
      <alignment horizontal="right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left" vertical="center"/>
    </xf>
    <xf numFmtId="3" fontId="10" fillId="0" borderId="6" xfId="0" applyNumberFormat="1" applyFont="1" applyFill="1" applyBorder="1" applyAlignment="1" applyProtection="1">
      <alignment horizontal="right" vertical="center"/>
    </xf>
    <xf numFmtId="0" fontId="10" fillId="2" borderId="7" xfId="0" applyNumberFormat="1" applyFont="1" applyFill="1" applyBorder="1" applyAlignment="1" applyProtection="1">
      <alignment horizontal="left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3" fontId="10" fillId="0" borderId="6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/>
    </xf>
    <xf numFmtId="0" fontId="8" fillId="2" borderId="8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10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left" vertical="center"/>
    </xf>
    <xf numFmtId="3" fontId="10" fillId="0" borderId="13" xfId="0" applyNumberFormat="1" applyFont="1" applyFill="1" applyBorder="1" applyAlignment="1" applyProtection="1">
      <alignment horizontal="right" vertical="center"/>
    </xf>
    <xf numFmtId="3" fontId="11" fillId="3" borderId="13" xfId="0" applyNumberFormat="1" applyFont="1" applyFill="1" applyBorder="1" applyAlignment="1" applyProtection="1">
      <alignment horizontal="right" vertical="center" wrapText="1"/>
    </xf>
    <xf numFmtId="0" fontId="10" fillId="0" borderId="15" xfId="0" applyNumberFormat="1" applyFont="1" applyFill="1" applyBorder="1" applyAlignment="1" applyProtection="1">
      <alignment horizontal="left" vertical="center"/>
    </xf>
    <xf numFmtId="3" fontId="10" fillId="0" borderId="15" xfId="0" applyNumberFormat="1" applyFont="1" applyFill="1" applyBorder="1" applyAlignment="1" applyProtection="1">
      <alignment horizontal="right" vertical="center"/>
    </xf>
    <xf numFmtId="3" fontId="11" fillId="3" borderId="15" xfId="0" applyNumberFormat="1" applyFont="1" applyFill="1" applyBorder="1" applyAlignment="1" applyProtection="1">
      <alignment horizontal="right" vertical="center" wrapText="1"/>
    </xf>
    <xf numFmtId="0" fontId="10" fillId="0" borderId="17" xfId="0" applyNumberFormat="1" applyFont="1" applyFill="1" applyBorder="1" applyAlignment="1" applyProtection="1">
      <alignment horizontal="left" vertical="center"/>
    </xf>
    <xf numFmtId="3" fontId="10" fillId="0" borderId="17" xfId="0" applyNumberFormat="1" applyFont="1" applyFill="1" applyBorder="1" applyAlignment="1" applyProtection="1">
      <alignment horizontal="right" vertical="center"/>
    </xf>
    <xf numFmtId="3" fontId="11" fillId="3" borderId="17" xfId="0" applyNumberFormat="1" applyFont="1" applyFill="1" applyBorder="1" applyAlignment="1" applyProtection="1">
      <alignment horizontal="right" vertical="center" wrapText="1"/>
    </xf>
    <xf numFmtId="3" fontId="9" fillId="2" borderId="8" xfId="0" applyNumberFormat="1" applyFont="1" applyFill="1" applyBorder="1" applyAlignment="1" applyProtection="1">
      <alignment horizontal="right" vertical="center" wrapText="1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vertical="center"/>
    </xf>
    <xf numFmtId="0" fontId="10" fillId="0" borderId="12" xfId="0" applyNumberFormat="1" applyFont="1" applyFill="1" applyBorder="1" applyAlignment="1" applyProtection="1">
      <alignment vertical="center"/>
    </xf>
    <xf numFmtId="3" fontId="10" fillId="0" borderId="15" xfId="0" applyNumberFormat="1" applyFont="1" applyFill="1" applyBorder="1" applyAlignment="1" applyProtection="1">
      <alignment horizontal="right" vertical="center" wrapText="1"/>
    </xf>
    <xf numFmtId="0" fontId="11" fillId="0" borderId="15" xfId="0" applyNumberFormat="1" applyFont="1" applyFill="1" applyBorder="1" applyAlignment="1" applyProtection="1">
      <alignment horizontal="left" vertical="center"/>
    </xf>
    <xf numFmtId="0" fontId="11" fillId="3" borderId="17" xfId="0" applyNumberFormat="1" applyFont="1" applyFill="1" applyBorder="1" applyAlignment="1" applyProtection="1">
      <alignment horizontal="left" vertical="center"/>
    </xf>
    <xf numFmtId="3" fontId="10" fillId="0" borderId="17" xfId="0" applyNumberFormat="1" applyFont="1" applyFill="1" applyBorder="1" applyAlignment="1" applyProtection="1">
      <alignment horizontal="righ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8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8" xfId="0" applyNumberFormat="1" applyFont="1" applyFill="1" applyBorder="1" applyAlignment="1" applyProtection="1">
      <alignment horizontal="center" vertical="center"/>
    </xf>
    <xf numFmtId="49" fontId="9" fillId="3" borderId="30" xfId="0" applyNumberFormat="1" applyFont="1" applyFill="1" applyBorder="1" applyAlignment="1" applyProtection="1">
      <alignment horizontal="center" vertical="center" wrapText="1"/>
    </xf>
    <xf numFmtId="3" fontId="9" fillId="3" borderId="31" xfId="0" applyNumberFormat="1" applyFont="1" applyFill="1" applyBorder="1" applyAlignment="1" applyProtection="1">
      <alignment horizontal="right" vertical="center" wrapText="1"/>
    </xf>
    <xf numFmtId="3" fontId="9" fillId="3" borderId="32" xfId="0" applyNumberFormat="1" applyFont="1" applyFill="1" applyBorder="1" applyAlignment="1" applyProtection="1">
      <alignment horizontal="right" vertical="center" wrapText="1"/>
    </xf>
    <xf numFmtId="3" fontId="9" fillId="3" borderId="33" xfId="0" applyNumberFormat="1" applyFont="1" applyFill="1" applyBorder="1" applyAlignment="1" applyProtection="1">
      <alignment horizontal="right" vertical="center" wrapText="1"/>
    </xf>
    <xf numFmtId="3" fontId="11" fillId="3" borderId="34" xfId="0" applyNumberFormat="1" applyFont="1" applyFill="1" applyBorder="1" applyAlignment="1" applyProtection="1">
      <alignment horizontal="right" vertical="center" wrapText="1"/>
    </xf>
    <xf numFmtId="0" fontId="9" fillId="2" borderId="35" xfId="0" applyNumberFormat="1" applyFont="1" applyFill="1" applyBorder="1" applyAlignment="1" applyProtection="1">
      <alignment horizontal="center" vertical="center"/>
    </xf>
    <xf numFmtId="49" fontId="9" fillId="3" borderId="37" xfId="0" applyNumberFormat="1" applyFont="1" applyFill="1" applyBorder="1" applyAlignment="1" applyProtection="1">
      <alignment horizontal="center" vertical="center" wrapText="1"/>
    </xf>
    <xf numFmtId="3" fontId="9" fillId="3" borderId="38" xfId="0" applyNumberFormat="1" applyFont="1" applyFill="1" applyBorder="1" applyAlignment="1" applyProtection="1">
      <alignment horizontal="right" vertical="center" wrapText="1"/>
    </xf>
    <xf numFmtId="3" fontId="9" fillId="3" borderId="39" xfId="0" applyNumberFormat="1" applyFont="1" applyFill="1" applyBorder="1" applyAlignment="1" applyProtection="1">
      <alignment horizontal="right" vertical="center" wrapText="1"/>
    </xf>
    <xf numFmtId="3" fontId="9" fillId="3" borderId="40" xfId="0" applyNumberFormat="1" applyFont="1" applyFill="1" applyBorder="1" applyAlignment="1" applyProtection="1">
      <alignment horizontal="right" vertical="center" wrapText="1"/>
    </xf>
    <xf numFmtId="3" fontId="11" fillId="3" borderId="41" xfId="0" applyNumberFormat="1" applyFont="1" applyFill="1" applyBorder="1" applyAlignment="1" applyProtection="1">
      <alignment horizontal="right" vertical="center" wrapText="1"/>
    </xf>
    <xf numFmtId="49" fontId="11" fillId="3" borderId="37" xfId="0" applyNumberFormat="1" applyFont="1" applyFill="1" applyBorder="1" applyAlignment="1" applyProtection="1">
      <alignment horizontal="center" vertical="center" wrapText="1"/>
    </xf>
    <xf numFmtId="3" fontId="11" fillId="3" borderId="38" xfId="0" applyNumberFormat="1" applyFont="1" applyFill="1" applyBorder="1" applyAlignment="1" applyProtection="1">
      <alignment horizontal="right" vertical="center" wrapText="1"/>
    </xf>
    <xf numFmtId="3" fontId="11" fillId="3" borderId="39" xfId="0" applyNumberFormat="1" applyFont="1" applyFill="1" applyBorder="1" applyAlignment="1" applyProtection="1">
      <alignment horizontal="right" vertical="center" wrapText="1"/>
    </xf>
    <xf numFmtId="3" fontId="11" fillId="3" borderId="40" xfId="0" applyNumberFormat="1" applyFont="1" applyFill="1" applyBorder="1" applyAlignment="1" applyProtection="1">
      <alignment horizontal="right" vertical="center" wrapText="1"/>
    </xf>
    <xf numFmtId="0" fontId="9" fillId="2" borderId="42" xfId="0" applyNumberFormat="1" applyFont="1" applyFill="1" applyBorder="1" applyAlignment="1" applyProtection="1">
      <alignment horizontal="center" vertical="center"/>
    </xf>
    <xf numFmtId="49" fontId="11" fillId="3" borderId="44" xfId="0" applyNumberFormat="1" applyFont="1" applyFill="1" applyBorder="1" applyAlignment="1" applyProtection="1">
      <alignment horizontal="center" vertical="center" wrapText="1"/>
    </xf>
    <xf numFmtId="3" fontId="11" fillId="3" borderId="45" xfId="0" applyNumberFormat="1" applyFont="1" applyFill="1" applyBorder="1" applyAlignment="1" applyProtection="1">
      <alignment horizontal="right" vertical="center" wrapText="1"/>
    </xf>
    <xf numFmtId="3" fontId="11" fillId="3" borderId="46" xfId="0" applyNumberFormat="1" applyFont="1" applyFill="1" applyBorder="1" applyAlignment="1" applyProtection="1">
      <alignment horizontal="right" vertical="center" wrapText="1"/>
    </xf>
    <xf numFmtId="3" fontId="11" fillId="3" borderId="47" xfId="0" applyNumberFormat="1" applyFont="1" applyFill="1" applyBorder="1" applyAlignment="1" applyProtection="1">
      <alignment horizontal="right" vertical="center" wrapText="1"/>
    </xf>
    <xf numFmtId="3" fontId="11" fillId="3" borderId="48" xfId="0" applyNumberFormat="1" applyFont="1" applyFill="1" applyBorder="1" applyAlignment="1" applyProtection="1">
      <alignment horizontal="right" vertical="center" wrapText="1"/>
    </xf>
    <xf numFmtId="0" fontId="9" fillId="2" borderId="49" xfId="0" applyNumberFormat="1" applyFont="1" applyFill="1" applyBorder="1" applyAlignment="1" applyProtection="1">
      <alignment horizontal="center" vertical="center"/>
    </xf>
    <xf numFmtId="3" fontId="11" fillId="3" borderId="52" xfId="0" applyNumberFormat="1" applyFont="1" applyFill="1" applyBorder="1" applyAlignment="1" applyProtection="1">
      <alignment horizontal="right" vertical="center"/>
    </xf>
    <xf numFmtId="3" fontId="11" fillId="3" borderId="53" xfId="0" applyNumberFormat="1" applyFont="1" applyFill="1" applyBorder="1" applyAlignment="1" applyProtection="1">
      <alignment horizontal="right" vertical="center"/>
    </xf>
    <xf numFmtId="3" fontId="11" fillId="3" borderId="54" xfId="0" applyNumberFormat="1" applyFont="1" applyFill="1" applyBorder="1" applyAlignment="1" applyProtection="1">
      <alignment horizontal="right" vertical="center"/>
    </xf>
    <xf numFmtId="3" fontId="11" fillId="3" borderId="53" xfId="0" applyNumberFormat="1" applyFont="1" applyFill="1" applyBorder="1" applyAlignment="1" applyProtection="1">
      <alignment horizontal="right" vertical="center" wrapText="1"/>
    </xf>
    <xf numFmtId="3" fontId="11" fillId="3" borderId="55" xfId="0" applyNumberFormat="1" applyFont="1" applyFill="1" applyBorder="1" applyAlignment="1" applyProtection="1">
      <alignment horizontal="right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3" fontId="9" fillId="2" borderId="23" xfId="0" applyNumberFormat="1" applyFont="1" applyFill="1" applyBorder="1" applyAlignment="1" applyProtection="1">
      <alignment horizontal="right" vertical="center"/>
    </xf>
    <xf numFmtId="3" fontId="9" fillId="2" borderId="8" xfId="0" applyNumberFormat="1" applyFont="1" applyFill="1" applyBorder="1" applyAlignment="1" applyProtection="1">
      <alignment horizontal="right" vertical="center"/>
    </xf>
    <xf numFmtId="3" fontId="9" fillId="2" borderId="56" xfId="0" applyNumberFormat="1" applyFont="1" applyFill="1" applyBorder="1" applyAlignment="1" applyProtection="1">
      <alignment horizontal="right" vertical="center" wrapText="1"/>
    </xf>
    <xf numFmtId="3" fontId="11" fillId="3" borderId="13" xfId="0" applyNumberFormat="1" applyFont="1" applyFill="1" applyBorder="1" applyAlignment="1" applyProtection="1">
      <alignment horizontal="right" vertical="center"/>
    </xf>
    <xf numFmtId="3" fontId="11" fillId="3" borderId="15" xfId="0" applyNumberFormat="1" applyFont="1" applyFill="1" applyBorder="1" applyAlignment="1" applyProtection="1">
      <alignment horizontal="right" vertical="center"/>
    </xf>
    <xf numFmtId="3" fontId="11" fillId="3" borderId="17" xfId="0" applyNumberFormat="1" applyFont="1" applyFill="1" applyBorder="1" applyAlignment="1" applyProtection="1">
      <alignment horizontal="right" vertical="center"/>
    </xf>
    <xf numFmtId="3" fontId="9" fillId="3" borderId="13" xfId="0" applyNumberFormat="1" applyFont="1" applyFill="1" applyBorder="1" applyAlignment="1" applyProtection="1">
      <alignment horizontal="right" vertical="center"/>
    </xf>
    <xf numFmtId="3" fontId="9" fillId="3" borderId="17" xfId="0" applyNumberFormat="1" applyFont="1" applyFill="1" applyBorder="1" applyAlignment="1" applyProtection="1">
      <alignment horizontal="right" vertical="center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11" fillId="3" borderId="13" xfId="0" applyNumberFormat="1" applyFont="1" applyFill="1" applyBorder="1" applyAlignment="1" applyProtection="1">
      <alignment horizontal="left" vertical="center" wrapText="1"/>
    </xf>
    <xf numFmtId="3" fontId="11" fillId="2" borderId="102" xfId="0" applyNumberFormat="1" applyFont="1" applyFill="1" applyBorder="1" applyAlignment="1" applyProtection="1">
      <alignment horizontal="right" vertical="center"/>
    </xf>
    <xf numFmtId="3" fontId="11" fillId="0" borderId="13" xfId="0" applyNumberFormat="1" applyFont="1" applyFill="1" applyBorder="1" applyAlignment="1" applyProtection="1">
      <alignment horizontal="right" vertical="center"/>
    </xf>
    <xf numFmtId="0" fontId="11" fillId="3" borderId="15" xfId="0" applyNumberFormat="1" applyFont="1" applyFill="1" applyBorder="1" applyAlignment="1" applyProtection="1">
      <alignment horizontal="left" vertical="center" wrapText="1"/>
    </xf>
    <xf numFmtId="3" fontId="11" fillId="2" borderId="104" xfId="0" applyNumberFormat="1" applyFont="1" applyFill="1" applyBorder="1" applyAlignment="1" applyProtection="1">
      <alignment horizontal="right" vertical="center"/>
    </xf>
    <xf numFmtId="3" fontId="11" fillId="0" borderId="15" xfId="0" applyNumberFormat="1" applyFont="1" applyFill="1" applyBorder="1" applyAlignment="1" applyProtection="1">
      <alignment horizontal="right" vertical="center"/>
    </xf>
    <xf numFmtId="3" fontId="11" fillId="2" borderId="57" xfId="0" applyNumberFormat="1" applyFont="1" applyFill="1" applyBorder="1" applyAlignment="1" applyProtection="1">
      <alignment horizontal="right" vertical="center"/>
    </xf>
    <xf numFmtId="0" fontId="11" fillId="3" borderId="17" xfId="0" applyNumberFormat="1" applyFont="1" applyFill="1" applyBorder="1" applyAlignment="1" applyProtection="1">
      <alignment horizontal="left" vertical="center" wrapText="1"/>
    </xf>
    <xf numFmtId="3" fontId="11" fillId="0" borderId="17" xfId="0" applyNumberFormat="1" applyFont="1" applyFill="1" applyBorder="1" applyAlignment="1" applyProtection="1">
      <alignment horizontal="right" vertical="center"/>
    </xf>
    <xf numFmtId="3" fontId="11" fillId="2" borderId="103" xfId="0" applyNumberFormat="1" applyFont="1" applyFill="1" applyBorder="1" applyAlignment="1" applyProtection="1">
      <alignment horizontal="right" vertical="center"/>
    </xf>
    <xf numFmtId="0" fontId="8" fillId="2" borderId="19" xfId="0" applyNumberFormat="1" applyFont="1" applyFill="1" applyBorder="1" applyAlignment="1" applyProtection="1">
      <alignment horizontal="center" vertical="center"/>
    </xf>
    <xf numFmtId="3" fontId="9" fillId="3" borderId="13" xfId="0" applyNumberFormat="1" applyFont="1" applyFill="1" applyBorder="1" applyAlignment="1" applyProtection="1">
      <alignment horizontal="right" vertical="center" wrapText="1"/>
    </xf>
    <xf numFmtId="3" fontId="9" fillId="3" borderId="15" xfId="0" applyNumberFormat="1" applyFont="1" applyFill="1" applyBorder="1" applyAlignment="1" applyProtection="1">
      <alignment horizontal="right" vertical="center" wrapText="1"/>
    </xf>
    <xf numFmtId="3" fontId="9" fillId="3" borderId="17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10" fillId="0" borderId="61" xfId="0" applyNumberFormat="1" applyFont="1" applyFill="1" applyBorder="1" applyAlignment="1" applyProtection="1">
      <alignment horizontal="left" vertical="center"/>
    </xf>
    <xf numFmtId="3" fontId="10" fillId="0" borderId="3" xfId="0" applyNumberFormat="1" applyFont="1" applyFill="1" applyBorder="1" applyAlignment="1" applyProtection="1">
      <alignment vertical="center"/>
    </xf>
    <xf numFmtId="3" fontId="10" fillId="0" borderId="5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8" fillId="0" borderId="50" xfId="0" applyNumberFormat="1" applyFont="1" applyFill="1" applyBorder="1" applyAlignment="1" applyProtection="1">
      <alignment vertical="center"/>
    </xf>
    <xf numFmtId="3" fontId="8" fillId="0" borderId="62" xfId="0" applyNumberFormat="1" applyFont="1" applyFill="1" applyBorder="1" applyAlignment="1" applyProtection="1">
      <alignment vertical="center"/>
    </xf>
    <xf numFmtId="3" fontId="8" fillId="2" borderId="1" xfId="0" applyNumberFormat="1" applyFont="1" applyFill="1" applyBorder="1" applyAlignment="1" applyProtection="1">
      <alignment vertical="center"/>
    </xf>
    <xf numFmtId="3" fontId="8" fillId="2" borderId="8" xfId="0" applyNumberFormat="1" applyFont="1" applyFill="1" applyBorder="1" applyAlignment="1" applyProtection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0" fontId="10" fillId="3" borderId="13" xfId="0" applyNumberFormat="1" applyFont="1" applyFill="1" applyBorder="1" applyAlignment="1" applyProtection="1">
      <alignment horizontal="left" vertical="center"/>
    </xf>
    <xf numFmtId="0" fontId="10" fillId="0" borderId="63" xfId="0" applyNumberFormat="1" applyFont="1" applyFill="1" applyBorder="1" applyAlignment="1" applyProtection="1">
      <alignment horizontal="left" vertical="center"/>
    </xf>
    <xf numFmtId="3" fontId="10" fillId="0" borderId="63" xfId="0" applyNumberFormat="1" applyFont="1" applyFill="1" applyBorder="1" applyAlignment="1" applyProtection="1">
      <alignment horizontal="right" vertical="center"/>
    </xf>
    <xf numFmtId="3" fontId="8" fillId="0" borderId="17" xfId="0" applyNumberFormat="1" applyFont="1" applyFill="1" applyBorder="1" applyAlignment="1" applyProtection="1">
      <alignment horizontal="right" vertical="center"/>
    </xf>
    <xf numFmtId="3" fontId="11" fillId="3" borderId="63" xfId="0" applyNumberFormat="1" applyFont="1" applyFill="1" applyBorder="1" applyAlignment="1" applyProtection="1">
      <alignment horizontal="right" vertical="center"/>
    </xf>
    <xf numFmtId="0" fontId="8" fillId="2" borderId="69" xfId="0" applyNumberFormat="1" applyFont="1" applyFill="1" applyBorder="1" applyAlignment="1" applyProtection="1">
      <alignment horizontal="center" vertical="center"/>
    </xf>
    <xf numFmtId="0" fontId="8" fillId="2" borderId="70" xfId="0" applyNumberFormat="1" applyFont="1" applyFill="1" applyBorder="1" applyAlignment="1" applyProtection="1">
      <alignment horizontal="center" vertical="center"/>
    </xf>
    <xf numFmtId="0" fontId="10" fillId="0" borderId="65" xfId="0" applyNumberFormat="1" applyFont="1" applyFill="1" applyBorder="1" applyAlignment="1" applyProtection="1">
      <alignment horizontal="left" vertical="center"/>
    </xf>
    <xf numFmtId="0" fontId="10" fillId="0" borderId="70" xfId="0" applyNumberFormat="1" applyFont="1" applyFill="1" applyBorder="1" applyAlignment="1" applyProtection="1">
      <alignment horizontal="left" vertical="center" wrapText="1" indent="1"/>
    </xf>
    <xf numFmtId="3" fontId="10" fillId="0" borderId="65" xfId="0" applyNumberFormat="1" applyFont="1" applyFill="1" applyBorder="1" applyAlignment="1" applyProtection="1">
      <alignment horizontal="right" vertical="center"/>
    </xf>
    <xf numFmtId="3" fontId="10" fillId="3" borderId="66" xfId="0" applyNumberFormat="1" applyFont="1" applyFill="1" applyBorder="1" applyAlignment="1" applyProtection="1">
      <alignment horizontal="right" vertical="center"/>
    </xf>
    <xf numFmtId="3" fontId="10" fillId="3" borderId="65" xfId="0" applyNumberFormat="1" applyFont="1" applyFill="1" applyBorder="1" applyAlignment="1" applyProtection="1">
      <alignment horizontal="right" vertical="center"/>
    </xf>
    <xf numFmtId="0" fontId="10" fillId="0" borderId="69" xfId="0" applyNumberFormat="1" applyFont="1" applyFill="1" applyBorder="1" applyAlignment="1" applyProtection="1">
      <alignment horizontal="left" vertical="center"/>
    </xf>
    <xf numFmtId="3" fontId="10" fillId="0" borderId="66" xfId="0" applyNumberFormat="1" applyFont="1" applyFill="1" applyBorder="1" applyAlignment="1" applyProtection="1">
      <alignment horizontal="right" vertical="center"/>
    </xf>
    <xf numFmtId="3" fontId="8" fillId="2" borderId="65" xfId="0" applyNumberFormat="1" applyFont="1" applyFill="1" applyBorder="1" applyAlignment="1" applyProtection="1">
      <alignment horizontal="right" vertical="center"/>
    </xf>
    <xf numFmtId="3" fontId="8" fillId="2" borderId="66" xfId="0" applyNumberFormat="1" applyFont="1" applyFill="1" applyBorder="1" applyAlignment="1" applyProtection="1">
      <alignment horizontal="right" vertical="center"/>
    </xf>
    <xf numFmtId="3" fontId="8" fillId="0" borderId="67" xfId="0" applyNumberFormat="1" applyFont="1" applyFill="1" applyBorder="1" applyAlignment="1" applyProtection="1">
      <alignment horizontal="right" vertical="center"/>
    </xf>
    <xf numFmtId="0" fontId="8" fillId="2" borderId="71" xfId="0" applyNumberFormat="1" applyFont="1" applyFill="1" applyBorder="1" applyAlignment="1" applyProtection="1">
      <alignment horizontal="center" vertical="center"/>
    </xf>
    <xf numFmtId="0" fontId="8" fillId="2" borderId="73" xfId="0" applyNumberFormat="1" applyFont="1" applyFill="1" applyBorder="1" applyAlignment="1" applyProtection="1">
      <alignment horizontal="center" vertical="center"/>
    </xf>
    <xf numFmtId="0" fontId="10" fillId="0" borderId="77" xfId="0" applyNumberFormat="1" applyFont="1" applyFill="1" applyBorder="1" applyAlignment="1" applyProtection="1">
      <alignment horizontal="left" vertical="center"/>
    </xf>
    <xf numFmtId="3" fontId="11" fillId="3" borderId="77" xfId="0" applyNumberFormat="1" applyFont="1" applyFill="1" applyBorder="1" applyAlignment="1" applyProtection="1">
      <alignment horizontal="right" vertical="center"/>
    </xf>
    <xf numFmtId="0" fontId="10" fillId="0" borderId="79" xfId="0" applyNumberFormat="1" applyFont="1" applyFill="1" applyBorder="1" applyAlignment="1" applyProtection="1">
      <alignment horizontal="left" vertical="center"/>
    </xf>
    <xf numFmtId="3" fontId="11" fillId="3" borderId="79" xfId="0" applyNumberFormat="1" applyFont="1" applyFill="1" applyBorder="1" applyAlignment="1" applyProtection="1">
      <alignment horizontal="right" vertical="center"/>
    </xf>
    <xf numFmtId="0" fontId="10" fillId="0" borderId="80" xfId="0" applyNumberFormat="1" applyFont="1" applyFill="1" applyBorder="1" applyAlignment="1" applyProtection="1">
      <alignment horizontal="left" vertical="center"/>
    </xf>
    <xf numFmtId="3" fontId="11" fillId="3" borderId="80" xfId="0" applyNumberFormat="1" applyFont="1" applyFill="1" applyBorder="1" applyAlignment="1" applyProtection="1">
      <alignment horizontal="right" vertical="center"/>
    </xf>
    <xf numFmtId="0" fontId="10" fillId="2" borderId="72" xfId="0" applyNumberFormat="1" applyFont="1" applyFill="1" applyBorder="1" applyAlignment="1" applyProtection="1">
      <alignment vertical="center"/>
    </xf>
    <xf numFmtId="0" fontId="8" fillId="2" borderId="72" xfId="0" applyNumberFormat="1" applyFont="1" applyFill="1" applyBorder="1" applyAlignment="1" applyProtection="1">
      <alignment horizontal="center" vertical="center"/>
    </xf>
    <xf numFmtId="3" fontId="9" fillId="2" borderId="71" xfId="0" applyNumberFormat="1" applyFont="1" applyFill="1" applyBorder="1" applyAlignment="1" applyProtection="1">
      <alignment horizontal="right" vertical="center"/>
    </xf>
    <xf numFmtId="3" fontId="10" fillId="0" borderId="77" xfId="0" applyNumberFormat="1" applyFont="1" applyFill="1" applyBorder="1" applyAlignment="1" applyProtection="1">
      <alignment horizontal="right" vertical="center"/>
    </xf>
    <xf numFmtId="0" fontId="8" fillId="2" borderId="75" xfId="0" applyNumberFormat="1" applyFont="1" applyFill="1" applyBorder="1" applyAlignment="1" applyProtection="1">
      <alignment horizontal="center" vertical="center"/>
    </xf>
    <xf numFmtId="0" fontId="8" fillId="2" borderId="84" xfId="0" applyNumberFormat="1" applyFont="1" applyFill="1" applyBorder="1" applyAlignment="1" applyProtection="1">
      <alignment horizontal="center" vertical="center"/>
    </xf>
    <xf numFmtId="3" fontId="10" fillId="0" borderId="85" xfId="0" applyNumberFormat="1" applyFont="1" applyFill="1" applyBorder="1" applyAlignment="1" applyProtection="1">
      <alignment horizontal="right" vertical="center"/>
    </xf>
    <xf numFmtId="0" fontId="10" fillId="0" borderId="75" xfId="0" applyNumberFormat="1" applyFont="1" applyFill="1" applyBorder="1" applyAlignment="1" applyProtection="1">
      <alignment horizontal="left" vertical="center"/>
    </xf>
    <xf numFmtId="3" fontId="10" fillId="0" borderId="86" xfId="0" applyNumberFormat="1" applyFont="1" applyFill="1" applyBorder="1" applyAlignment="1" applyProtection="1">
      <alignment horizontal="right" vertical="center"/>
    </xf>
    <xf numFmtId="3" fontId="8" fillId="2" borderId="73" xfId="0" applyNumberFormat="1" applyFont="1" applyFill="1" applyBorder="1" applyAlignment="1" applyProtection="1">
      <alignment horizontal="right" vertical="center"/>
    </xf>
    <xf numFmtId="3" fontId="8" fillId="0" borderId="73" xfId="0" applyNumberFormat="1" applyFont="1" applyFill="1" applyBorder="1" applyAlignment="1" applyProtection="1">
      <alignment horizontal="right" vertical="center"/>
    </xf>
    <xf numFmtId="3" fontId="8" fillId="2" borderId="87" xfId="0" applyNumberFormat="1" applyFont="1" applyFill="1" applyBorder="1" applyAlignment="1" applyProtection="1">
      <alignment horizontal="right" vertical="center"/>
    </xf>
    <xf numFmtId="3" fontId="10" fillId="0" borderId="79" xfId="0" applyNumberFormat="1" applyFont="1" applyFill="1" applyBorder="1" applyAlignment="1" applyProtection="1">
      <alignment horizontal="right" vertical="center"/>
    </xf>
    <xf numFmtId="3" fontId="10" fillId="0" borderId="88" xfId="0" applyNumberFormat="1" applyFont="1" applyFill="1" applyBorder="1" applyAlignment="1" applyProtection="1">
      <alignment horizontal="right" vertical="center"/>
    </xf>
    <xf numFmtId="3" fontId="10" fillId="0" borderId="80" xfId="0" applyNumberFormat="1" applyFont="1" applyFill="1" applyBorder="1" applyAlignment="1" applyProtection="1">
      <alignment horizontal="right" vertical="center"/>
    </xf>
    <xf numFmtId="3" fontId="8" fillId="0" borderId="89" xfId="0" applyNumberFormat="1" applyFont="1" applyFill="1" applyBorder="1" applyAlignment="1" applyProtection="1">
      <alignment horizontal="right" vertical="center"/>
    </xf>
    <xf numFmtId="3" fontId="8" fillId="2" borderId="71" xfId="0" applyNumberFormat="1" applyFont="1" applyFill="1" applyBorder="1" applyAlignment="1" applyProtection="1">
      <alignment horizontal="right" vertical="center"/>
    </xf>
    <xf numFmtId="3" fontId="8" fillId="0" borderId="77" xfId="0" applyNumberFormat="1" applyFont="1" applyFill="1" applyBorder="1" applyAlignment="1" applyProtection="1">
      <alignment horizontal="right" vertical="center"/>
    </xf>
    <xf numFmtId="3" fontId="8" fillId="0" borderId="75" xfId="0" applyNumberFormat="1" applyFont="1" applyFill="1" applyBorder="1" applyAlignment="1" applyProtection="1">
      <alignment horizontal="right" vertical="center"/>
    </xf>
    <xf numFmtId="0" fontId="8" fillId="2" borderId="82" xfId="0" applyNumberFormat="1" applyFont="1" applyFill="1" applyBorder="1" applyAlignment="1" applyProtection="1">
      <alignment horizontal="center" vertical="center"/>
    </xf>
    <xf numFmtId="0" fontId="9" fillId="2" borderId="71" xfId="0" applyNumberFormat="1" applyFont="1" applyFill="1" applyBorder="1" applyAlignment="1" applyProtection="1">
      <alignment horizontal="center" vertical="center" wrapText="1"/>
    </xf>
    <xf numFmtId="0" fontId="9" fillId="2" borderId="90" xfId="0" applyNumberFormat="1" applyFont="1" applyFill="1" applyBorder="1" applyAlignment="1" applyProtection="1">
      <alignment horizontal="center" vertical="center" wrapText="1"/>
    </xf>
    <xf numFmtId="0" fontId="9" fillId="2" borderId="91" xfId="0" applyNumberFormat="1" applyFont="1" applyFill="1" applyBorder="1" applyAlignment="1" applyProtection="1">
      <alignment horizontal="center" vertical="center" wrapText="1"/>
    </xf>
    <xf numFmtId="0" fontId="8" fillId="2" borderId="92" xfId="0" applyNumberFormat="1" applyFont="1" applyFill="1" applyBorder="1" applyAlignment="1" applyProtection="1">
      <alignment horizontal="center" vertical="center"/>
    </xf>
    <xf numFmtId="0" fontId="9" fillId="2" borderId="93" xfId="0" applyNumberFormat="1" applyFont="1" applyFill="1" applyBorder="1" applyAlignment="1" applyProtection="1">
      <alignment horizontal="center" vertical="center" wrapText="1"/>
    </xf>
    <xf numFmtId="0" fontId="9" fillId="2" borderId="87" xfId="0" applyNumberFormat="1" applyFont="1" applyFill="1" applyBorder="1" applyAlignment="1" applyProtection="1">
      <alignment horizontal="center" vertical="center" wrapText="1"/>
    </xf>
    <xf numFmtId="3" fontId="10" fillId="3" borderId="77" xfId="0" applyNumberFormat="1" applyFont="1" applyFill="1" applyBorder="1" applyAlignment="1" applyProtection="1">
      <alignment horizontal="right" vertical="center"/>
    </xf>
    <xf numFmtId="3" fontId="10" fillId="3" borderId="79" xfId="0" applyNumberFormat="1" applyFont="1" applyFill="1" applyBorder="1" applyAlignment="1" applyProtection="1">
      <alignment horizontal="right" vertical="center"/>
    </xf>
    <xf numFmtId="3" fontId="10" fillId="3" borderId="80" xfId="0" applyNumberFormat="1" applyFont="1" applyFill="1" applyBorder="1" applyAlignment="1" applyProtection="1">
      <alignment horizontal="right" vertical="center"/>
    </xf>
    <xf numFmtId="3" fontId="10" fillId="2" borderId="71" xfId="0" applyNumberFormat="1" applyFont="1" applyFill="1" applyBorder="1" applyAlignment="1" applyProtection="1">
      <alignment horizontal="right" vertical="center"/>
    </xf>
    <xf numFmtId="3" fontId="8" fillId="0" borderId="79" xfId="0" applyNumberFormat="1" applyFont="1" applyFill="1" applyBorder="1" applyAlignment="1" applyProtection="1">
      <alignment horizontal="right" vertical="center"/>
    </xf>
    <xf numFmtId="3" fontId="8" fillId="0" borderId="80" xfId="0" applyNumberFormat="1" applyFont="1" applyFill="1" applyBorder="1" applyAlignment="1" applyProtection="1">
      <alignment horizontal="right" vertical="center"/>
    </xf>
    <xf numFmtId="3" fontId="10" fillId="0" borderId="75" xfId="0" applyNumberFormat="1" applyFont="1" applyFill="1" applyBorder="1" applyAlignment="1" applyProtection="1">
      <alignment horizontal="right" vertical="center"/>
    </xf>
    <xf numFmtId="3" fontId="8" fillId="0" borderId="71" xfId="0" applyNumberFormat="1" applyFont="1" applyFill="1" applyBorder="1" applyAlignment="1" applyProtection="1">
      <alignment horizontal="right" vertical="center"/>
    </xf>
    <xf numFmtId="3" fontId="10" fillId="0" borderId="71" xfId="0" applyNumberFormat="1" applyFont="1" applyFill="1" applyBorder="1" applyAlignment="1" applyProtection="1">
      <alignment horizontal="right" vertical="center"/>
    </xf>
    <xf numFmtId="0" fontId="10" fillId="0" borderId="85" xfId="0" applyNumberFormat="1" applyFont="1" applyFill="1" applyBorder="1" applyAlignment="1" applyProtection="1">
      <alignment horizontal="left" vertical="center"/>
    </xf>
    <xf numFmtId="0" fontId="10" fillId="0" borderId="88" xfId="0" applyNumberFormat="1" applyFont="1" applyFill="1" applyBorder="1" applyAlignment="1" applyProtection="1">
      <alignment horizontal="left" vertical="center"/>
    </xf>
    <xf numFmtId="0" fontId="10" fillId="0" borderId="89" xfId="0" applyNumberFormat="1" applyFont="1" applyFill="1" applyBorder="1" applyAlignment="1" applyProtection="1">
      <alignment horizontal="left" vertical="center"/>
    </xf>
    <xf numFmtId="3" fontId="10" fillId="0" borderId="89" xfId="0" applyNumberFormat="1" applyFont="1" applyFill="1" applyBorder="1" applyAlignment="1" applyProtection="1">
      <alignment horizontal="right" vertical="center"/>
    </xf>
    <xf numFmtId="3" fontId="8" fillId="2" borderId="84" xfId="0" applyNumberFormat="1" applyFont="1" applyFill="1" applyBorder="1" applyAlignment="1" applyProtection="1">
      <alignment horizontal="right" vertical="center"/>
    </xf>
    <xf numFmtId="0" fontId="8" fillId="2" borderId="72" xfId="0" applyNumberFormat="1" applyFont="1" applyFill="1" applyBorder="1" applyAlignment="1" applyProtection="1">
      <alignment horizontal="center" vertical="center" wrapText="1"/>
    </xf>
    <xf numFmtId="0" fontId="8" fillId="2" borderId="73" xfId="0" applyNumberFormat="1" applyFont="1" applyFill="1" applyBorder="1" applyAlignment="1" applyProtection="1">
      <alignment horizontal="center" vertical="center" wrapText="1"/>
    </xf>
    <xf numFmtId="3" fontId="8" fillId="2" borderId="75" xfId="0" applyNumberFormat="1" applyFont="1" applyFill="1" applyBorder="1" applyAlignment="1" applyProtection="1">
      <alignment horizontal="right" vertical="center"/>
    </xf>
    <xf numFmtId="0" fontId="10" fillId="0" borderId="84" xfId="0" applyNumberFormat="1" applyFont="1" applyFill="1" applyBorder="1" applyAlignment="1" applyProtection="1">
      <alignment horizontal="left" vertical="center"/>
    </xf>
    <xf numFmtId="0" fontId="10" fillId="3" borderId="71" xfId="0" applyNumberFormat="1" applyFont="1" applyFill="1" applyBorder="1" applyAlignment="1" applyProtection="1">
      <alignment horizontal="left" vertical="center"/>
    </xf>
    <xf numFmtId="3" fontId="8" fillId="3" borderId="71" xfId="0" applyNumberFormat="1" applyFont="1" applyFill="1" applyBorder="1" applyAlignment="1" applyProtection="1">
      <alignment horizontal="right" vertical="center"/>
    </xf>
    <xf numFmtId="0" fontId="8" fillId="2" borderId="76" xfId="0" applyNumberFormat="1" applyFont="1" applyFill="1" applyBorder="1" applyAlignment="1" applyProtection="1">
      <alignment horizontal="center" vertical="center"/>
    </xf>
    <xf numFmtId="0" fontId="8" fillId="2" borderId="83" xfId="0" applyNumberFormat="1" applyFont="1" applyFill="1" applyBorder="1" applyAlignment="1" applyProtection="1">
      <alignment horizontal="center" vertical="center"/>
    </xf>
    <xf numFmtId="0" fontId="11" fillId="3" borderId="77" xfId="0" applyNumberFormat="1" applyFont="1" applyFill="1" applyBorder="1" applyAlignment="1" applyProtection="1">
      <alignment horizontal="left" vertical="center" wrapText="1"/>
    </xf>
    <xf numFmtId="3" fontId="9" fillId="3" borderId="77" xfId="0" applyNumberFormat="1" applyFont="1" applyFill="1" applyBorder="1" applyAlignment="1" applyProtection="1">
      <alignment horizontal="right" vertical="center" wrapText="1"/>
    </xf>
    <xf numFmtId="0" fontId="11" fillId="3" borderId="79" xfId="0" applyNumberFormat="1" applyFont="1" applyFill="1" applyBorder="1" applyAlignment="1" applyProtection="1">
      <alignment horizontal="left" vertical="center" wrapText="1"/>
    </xf>
    <xf numFmtId="3" fontId="9" fillId="3" borderId="79" xfId="0" applyNumberFormat="1" applyFont="1" applyFill="1" applyBorder="1" applyAlignment="1" applyProtection="1">
      <alignment horizontal="right" vertical="center" wrapText="1"/>
    </xf>
    <xf numFmtId="0" fontId="11" fillId="3" borderId="80" xfId="0" applyNumberFormat="1" applyFont="1" applyFill="1" applyBorder="1" applyAlignment="1" applyProtection="1">
      <alignment horizontal="left" vertical="center" wrapText="1"/>
    </xf>
    <xf numFmtId="3" fontId="9" fillId="3" borderId="80" xfId="0" applyNumberFormat="1" applyFont="1" applyFill="1" applyBorder="1" applyAlignment="1" applyProtection="1">
      <alignment horizontal="right" vertical="center" wrapText="1"/>
    </xf>
    <xf numFmtId="3" fontId="9" fillId="2" borderId="75" xfId="0" applyNumberFormat="1" applyFont="1" applyFill="1" applyBorder="1" applyAlignment="1" applyProtection="1">
      <alignment horizontal="right" vertical="center" wrapText="1"/>
    </xf>
    <xf numFmtId="3" fontId="11" fillId="3" borderId="77" xfId="0" applyNumberFormat="1" applyFont="1" applyFill="1" applyBorder="1" applyAlignment="1" applyProtection="1">
      <alignment horizontal="right" vertical="center" wrapText="1"/>
    </xf>
    <xf numFmtId="3" fontId="11" fillId="3" borderId="79" xfId="0" applyNumberFormat="1" applyFont="1" applyFill="1" applyBorder="1" applyAlignment="1" applyProtection="1">
      <alignment horizontal="right" vertical="center" wrapText="1"/>
    </xf>
    <xf numFmtId="3" fontId="11" fillId="3" borderId="80" xfId="0" applyNumberFormat="1" applyFont="1" applyFill="1" applyBorder="1" applyAlignment="1" applyProtection="1">
      <alignment horizontal="right" vertical="center" wrapText="1"/>
    </xf>
    <xf numFmtId="3" fontId="9" fillId="2" borderId="74" xfId="0" applyNumberFormat="1" applyFont="1" applyFill="1" applyBorder="1" applyAlignment="1" applyProtection="1">
      <alignment horizontal="right" vertical="center" wrapText="1"/>
    </xf>
    <xf numFmtId="3" fontId="9" fillId="2" borderId="4" xfId="0" applyNumberFormat="1" applyFont="1" applyFill="1" applyBorder="1" applyAlignment="1" applyProtection="1">
      <alignment horizontal="right" vertical="center" wrapText="1"/>
    </xf>
    <xf numFmtId="3" fontId="9" fillId="2" borderId="0" xfId="0" applyNumberFormat="1" applyFont="1" applyFill="1" applyBorder="1" applyAlignment="1" applyProtection="1">
      <alignment horizontal="right" vertical="center" wrapText="1"/>
    </xf>
    <xf numFmtId="3" fontId="9" fillId="2" borderId="71" xfId="0" applyNumberFormat="1" applyFont="1" applyFill="1" applyBorder="1" applyAlignment="1" applyProtection="1">
      <alignment horizontal="right" vertical="center" wrapText="1"/>
    </xf>
    <xf numFmtId="0" fontId="8" fillId="2" borderId="76" xfId="0" applyNumberFormat="1" applyFont="1" applyFill="1" applyBorder="1" applyAlignment="1" applyProtection="1">
      <alignment vertical="center"/>
    </xf>
    <xf numFmtId="0" fontId="8" fillId="2" borderId="83" xfId="0" applyNumberFormat="1" applyFont="1" applyFill="1" applyBorder="1" applyAlignment="1" applyProtection="1">
      <alignment vertical="center"/>
    </xf>
    <xf numFmtId="3" fontId="10" fillId="3" borderId="97" xfId="0" applyNumberFormat="1" applyFont="1" applyFill="1" applyBorder="1" applyAlignment="1" applyProtection="1">
      <alignment horizontal="right" vertical="center"/>
    </xf>
    <xf numFmtId="3" fontId="10" fillId="0" borderId="98" xfId="0" applyNumberFormat="1" applyFont="1" applyFill="1" applyBorder="1" applyAlignment="1" applyProtection="1">
      <alignment horizontal="right" vertical="center"/>
    </xf>
    <xf numFmtId="3" fontId="8" fillId="2" borderId="72" xfId="0" applyNumberFormat="1" applyFont="1" applyFill="1" applyBorder="1" applyAlignment="1" applyProtection="1">
      <alignment horizontal="right" vertical="center"/>
    </xf>
    <xf numFmtId="3" fontId="10" fillId="0" borderId="77" xfId="0" applyNumberFormat="1" applyFont="1" applyFill="1" applyBorder="1" applyAlignment="1" applyProtection="1">
      <alignment horizontal="right" vertical="center" wrapText="1"/>
    </xf>
    <xf numFmtId="0" fontId="8" fillId="2" borderId="82" xfId="0" applyNumberFormat="1" applyFont="1" applyFill="1" applyBorder="1" applyAlignment="1" applyProtection="1">
      <alignment horizontal="center" vertical="center" wrapText="1"/>
    </xf>
    <xf numFmtId="0" fontId="8" fillId="2" borderId="90" xfId="0" applyNumberFormat="1" applyFont="1" applyFill="1" applyBorder="1" applyAlignment="1" applyProtection="1"/>
    <xf numFmtId="49" fontId="10" fillId="0" borderId="96" xfId="0" applyNumberFormat="1" applyFont="1" applyFill="1" applyBorder="1" applyAlignment="1" applyProtection="1">
      <alignment horizontal="left" vertical="center"/>
    </xf>
    <xf numFmtId="49" fontId="10" fillId="0" borderId="79" xfId="0" applyNumberFormat="1" applyFont="1" applyFill="1" applyBorder="1" applyAlignment="1" applyProtection="1">
      <alignment horizontal="left" vertical="center"/>
    </xf>
    <xf numFmtId="49" fontId="10" fillId="0" borderId="100" xfId="0" applyNumberFormat="1" applyFont="1" applyFill="1" applyBorder="1" applyAlignment="1" applyProtection="1">
      <alignment horizontal="left" vertical="center"/>
    </xf>
    <xf numFmtId="3" fontId="10" fillId="0" borderId="100" xfId="0" applyNumberFormat="1" applyFont="1" applyFill="1" applyBorder="1" applyAlignment="1" applyProtection="1">
      <alignment horizontal="right" vertical="center"/>
    </xf>
    <xf numFmtId="49" fontId="10" fillId="0" borderId="80" xfId="0" applyNumberFormat="1" applyFont="1" applyFill="1" applyBorder="1" applyAlignment="1" applyProtection="1">
      <alignment horizontal="left" vertical="center"/>
    </xf>
    <xf numFmtId="3" fontId="8" fillId="2" borderId="71" xfId="0" applyNumberFormat="1" applyFont="1" applyFill="1" applyBorder="1" applyAlignment="1" applyProtection="1">
      <alignment horizontal="right" vertical="center" wrapText="1"/>
    </xf>
    <xf numFmtId="0" fontId="10" fillId="0" borderId="96" xfId="0" applyNumberFormat="1" applyFont="1" applyFill="1" applyBorder="1" applyAlignment="1" applyProtection="1">
      <alignment horizontal="left" vertical="center"/>
    </xf>
    <xf numFmtId="3" fontId="10" fillId="0" borderId="96" xfId="0" applyNumberFormat="1" applyFont="1" applyFill="1" applyBorder="1" applyAlignment="1" applyProtection="1">
      <alignment horizontal="right" vertical="center"/>
    </xf>
    <xf numFmtId="0" fontId="10" fillId="0" borderId="100" xfId="0" applyNumberFormat="1" applyFont="1" applyFill="1" applyBorder="1" applyAlignment="1" applyProtection="1">
      <alignment horizontal="left" vertical="center"/>
    </xf>
    <xf numFmtId="0" fontId="10" fillId="2" borderId="75" xfId="0" applyNumberFormat="1" applyFont="1" applyFill="1" applyBorder="1" applyAlignment="1" applyProtection="1">
      <alignment horizontal="center" vertical="center"/>
    </xf>
    <xf numFmtId="0" fontId="10" fillId="2" borderId="84" xfId="0" applyNumberFormat="1" applyFont="1" applyFill="1" applyBorder="1" applyAlignment="1" applyProtection="1">
      <alignment horizontal="left" vertical="center" indent="1"/>
    </xf>
    <xf numFmtId="3" fontId="4" fillId="3" borderId="77" xfId="0" applyNumberFormat="1" applyFont="1" applyFill="1" applyBorder="1" applyAlignment="1" applyProtection="1">
      <alignment horizontal="right" wrapText="1"/>
    </xf>
    <xf numFmtId="3" fontId="4" fillId="3" borderId="75" xfId="0" applyNumberFormat="1" applyFont="1" applyFill="1" applyBorder="1" applyAlignment="1" applyProtection="1">
      <alignment horizontal="right" wrapText="1"/>
    </xf>
    <xf numFmtId="0" fontId="10" fillId="0" borderId="16" xfId="0" applyNumberFormat="1" applyFont="1" applyFill="1" applyBorder="1" applyAlignment="1" applyProtection="1">
      <alignment horizontal="left" vertical="top" wrapText="1"/>
    </xf>
    <xf numFmtId="0" fontId="13" fillId="0" borderId="39" xfId="0" applyNumberFormat="1" applyFont="1" applyFill="1" applyBorder="1" applyAlignment="1" applyProtection="1">
      <alignment horizontal="left" vertical="top"/>
    </xf>
    <xf numFmtId="0" fontId="13" fillId="0" borderId="39" xfId="0" applyNumberFormat="1" applyFont="1" applyFill="1" applyBorder="1" applyAlignment="1" applyProtection="1">
      <alignment horizontal="left" vertical="top" wrapText="1"/>
    </xf>
    <xf numFmtId="0" fontId="13" fillId="0" borderId="78" xfId="0" applyNumberFormat="1" applyFont="1" applyFill="1" applyBorder="1" applyAlignment="1" applyProtection="1">
      <alignment horizontal="left" vertical="top" wrapText="1"/>
    </xf>
    <xf numFmtId="0" fontId="14" fillId="0" borderId="39" xfId="0" applyNumberFormat="1" applyFont="1" applyFill="1" applyBorder="1" applyAlignment="1" applyProtection="1">
      <alignment horizontal="left" vertical="top" wrapText="1"/>
    </xf>
    <xf numFmtId="0" fontId="13" fillId="0" borderId="81" xfId="0" applyNumberFormat="1" applyFont="1" applyFill="1" applyBorder="1" applyAlignment="1" applyProtection="1">
      <alignment horizontal="left" vertical="top"/>
    </xf>
    <xf numFmtId="0" fontId="10" fillId="0" borderId="78" xfId="0" applyNumberFormat="1" applyFont="1" applyFill="1" applyBorder="1" applyAlignment="1" applyProtection="1">
      <alignment horizontal="left" vertical="top" wrapText="1"/>
    </xf>
    <xf numFmtId="0" fontId="11" fillId="0" borderId="39" xfId="0" applyNumberFormat="1" applyFont="1" applyFill="1" applyBorder="1" applyAlignment="1" applyProtection="1">
      <alignment horizontal="left" vertical="top" wrapText="1"/>
    </xf>
    <xf numFmtId="0" fontId="10" fillId="0" borderId="39" xfId="0" applyNumberFormat="1" applyFont="1" applyFill="1" applyBorder="1" applyAlignment="1" applyProtection="1">
      <alignment horizontal="left" vertical="top" wrapText="1"/>
    </xf>
    <xf numFmtId="0" fontId="10" fillId="0" borderId="81" xfId="0" applyNumberFormat="1" applyFont="1" applyFill="1" applyBorder="1" applyAlignment="1" applyProtection="1">
      <alignment horizontal="left" vertical="top" wrapText="1"/>
    </xf>
    <xf numFmtId="0" fontId="13" fillId="0" borderId="81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0" fontId="10" fillId="0" borderId="18" xfId="0" applyNumberFormat="1" applyFont="1" applyFill="1" applyBorder="1" applyAlignment="1" applyProtection="1">
      <alignment horizontal="left" vertical="top" wrapText="1"/>
    </xf>
    <xf numFmtId="0" fontId="10" fillId="0" borderId="16" xfId="0" applyNumberFormat="1" applyFont="1" applyFill="1" applyBorder="1" applyAlignment="1" applyProtection="1">
      <alignment wrapText="1"/>
    </xf>
    <xf numFmtId="0" fontId="11" fillId="0" borderId="16" xfId="0" applyNumberFormat="1" applyFont="1" applyFill="1" applyBorder="1" applyAlignment="1" applyProtection="1">
      <alignment horizontal="left" vertical="top" wrapText="1"/>
    </xf>
    <xf numFmtId="0" fontId="10" fillId="3" borderId="20" xfId="0" applyNumberFormat="1" applyFont="1" applyFill="1" applyBorder="1" applyAlignment="1" applyProtection="1">
      <alignment horizontal="left" vertical="top" wrapText="1"/>
    </xf>
    <xf numFmtId="49" fontId="9" fillId="3" borderId="29" xfId="0" applyNumberFormat="1" applyFont="1" applyFill="1" applyBorder="1" applyAlignment="1" applyProtection="1">
      <alignment horizontal="left" vertical="top" wrapText="1"/>
    </xf>
    <xf numFmtId="49" fontId="9" fillId="3" borderId="36" xfId="0" applyNumberFormat="1" applyFont="1" applyFill="1" applyBorder="1" applyAlignment="1" applyProtection="1">
      <alignment horizontal="left" vertical="top" wrapText="1"/>
    </xf>
    <xf numFmtId="49" fontId="11" fillId="3" borderId="36" xfId="0" applyNumberFormat="1" applyFont="1" applyFill="1" applyBorder="1" applyAlignment="1" applyProtection="1">
      <alignment horizontal="left" vertical="top" wrapText="1"/>
    </xf>
    <xf numFmtId="49" fontId="11" fillId="3" borderId="43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0" borderId="13" xfId="0" applyNumberFormat="1" applyFont="1" applyFill="1" applyBorder="1" applyAlignment="1" applyProtection="1">
      <alignment horizontal="left" vertical="top" wrapText="1"/>
    </xf>
    <xf numFmtId="0" fontId="11" fillId="0" borderId="15" xfId="0" applyNumberFormat="1" applyFont="1" applyFill="1" applyBorder="1" applyAlignment="1" applyProtection="1">
      <alignment horizontal="left" vertical="top" wrapText="1"/>
    </xf>
    <xf numFmtId="0" fontId="11" fillId="0" borderId="58" xfId="0" applyNumberFormat="1" applyFont="1" applyFill="1" applyBorder="1" applyAlignment="1" applyProtection="1">
      <alignment horizontal="left" vertical="top" wrapText="1"/>
    </xf>
    <xf numFmtId="0" fontId="11" fillId="3" borderId="13" xfId="0" applyNumberFormat="1" applyFont="1" applyFill="1" applyBorder="1" applyAlignment="1" applyProtection="1">
      <alignment horizontal="left" vertical="top" wrapText="1"/>
    </xf>
    <xf numFmtId="0" fontId="11" fillId="3" borderId="15" xfId="0" applyNumberFormat="1" applyFont="1" applyFill="1" applyBorder="1" applyAlignment="1" applyProtection="1">
      <alignment horizontal="left" vertical="top" wrapText="1"/>
    </xf>
    <xf numFmtId="0" fontId="10" fillId="0" borderId="59" xfId="0" applyNumberFormat="1" applyFont="1" applyFill="1" applyBorder="1" applyAlignment="1" applyProtection="1">
      <alignment horizontal="left" vertical="top" wrapText="1"/>
    </xf>
    <xf numFmtId="0" fontId="10" fillId="0" borderId="60" xfId="0" applyNumberFormat="1" applyFont="1" applyFill="1" applyBorder="1" applyAlignment="1" applyProtection="1">
      <alignment horizontal="left" vertical="top" wrapText="1"/>
    </xf>
    <xf numFmtId="0" fontId="10" fillId="0" borderId="58" xfId="0" applyNumberFormat="1" applyFont="1" applyFill="1" applyBorder="1" applyAlignment="1" applyProtection="1">
      <alignment horizontal="left" vertical="top" wrapText="1"/>
    </xf>
    <xf numFmtId="0" fontId="10" fillId="0" borderId="57" xfId="0" applyNumberFormat="1" applyFont="1" applyFill="1" applyBorder="1" applyAlignment="1" applyProtection="1">
      <alignment horizontal="left" vertical="top" wrapText="1"/>
    </xf>
    <xf numFmtId="0" fontId="10" fillId="0" borderId="10" xfId="0" applyNumberFormat="1" applyFont="1" applyFill="1" applyBorder="1" applyAlignment="1" applyProtection="1">
      <alignment horizontal="left" vertical="top" wrapText="1"/>
    </xf>
    <xf numFmtId="0" fontId="10" fillId="3" borderId="14" xfId="0" applyNumberFormat="1" applyFont="1" applyFill="1" applyBorder="1" applyAlignment="1" applyProtection="1">
      <alignment wrapText="1"/>
    </xf>
    <xf numFmtId="0" fontId="10" fillId="0" borderId="18" xfId="0" applyNumberFormat="1" applyFont="1" applyFill="1" applyBorder="1" applyAlignment="1" applyProtection="1">
      <alignment wrapText="1"/>
    </xf>
    <xf numFmtId="0" fontId="10" fillId="0" borderId="20" xfId="0" applyNumberFormat="1" applyFont="1" applyFill="1" applyBorder="1" applyAlignment="1" applyProtection="1">
      <alignment horizontal="left" vertical="top" wrapText="1"/>
    </xf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16" xfId="0" applyNumberFormat="1" applyFont="1" applyFill="1" applyBorder="1" applyAlignment="1" applyProtection="1">
      <alignment vertical="top" wrapText="1"/>
    </xf>
    <xf numFmtId="0" fontId="13" fillId="0" borderId="64" xfId="0" applyNumberFormat="1" applyFont="1" applyFill="1" applyBorder="1" applyAlignment="1" applyProtection="1">
      <alignment vertical="top" wrapText="1"/>
    </xf>
    <xf numFmtId="0" fontId="13" fillId="0" borderId="59" xfId="0" applyNumberFormat="1" applyFont="1" applyFill="1" applyBorder="1" applyAlignment="1" applyProtection="1">
      <alignment horizontal="left" vertical="top" wrapText="1"/>
    </xf>
    <xf numFmtId="0" fontId="13" fillId="0" borderId="60" xfId="0" applyNumberFormat="1" applyFont="1" applyFill="1" applyBorder="1" applyAlignment="1" applyProtection="1">
      <alignment horizontal="left" vertical="top" wrapText="1"/>
    </xf>
    <xf numFmtId="0" fontId="13" fillId="0" borderId="20" xfId="0" applyNumberFormat="1" applyFont="1" applyFill="1" applyBorder="1" applyAlignment="1" applyProtection="1">
      <alignment horizontal="left" vertical="top" wrapText="1"/>
    </xf>
    <xf numFmtId="0" fontId="10" fillId="0" borderId="85" xfId="0" applyNumberFormat="1" applyFont="1" applyFill="1" applyBorder="1" applyAlignment="1" applyProtection="1">
      <alignment vertical="top" wrapText="1"/>
    </xf>
    <xf numFmtId="0" fontId="10" fillId="0" borderId="85" xfId="0" applyNumberFormat="1" applyFont="1" applyFill="1" applyBorder="1" applyAlignment="1" applyProtection="1">
      <alignment horizontal="left" vertical="top" wrapText="1"/>
    </xf>
    <xf numFmtId="0" fontId="10" fillId="0" borderId="84" xfId="0" applyNumberFormat="1" applyFont="1" applyFill="1" applyBorder="1" applyAlignment="1" applyProtection="1">
      <alignment horizontal="left" vertical="top" wrapText="1"/>
    </xf>
    <xf numFmtId="0" fontId="10" fillId="0" borderId="88" xfId="0" applyNumberFormat="1" applyFont="1" applyFill="1" applyBorder="1" applyAlignment="1" applyProtection="1">
      <alignment vertical="top" wrapText="1"/>
    </xf>
    <xf numFmtId="0" fontId="10" fillId="0" borderId="89" xfId="0" applyNumberFormat="1" applyFont="1" applyFill="1" applyBorder="1" applyAlignment="1" applyProtection="1">
      <alignment horizontal="left" vertical="top" wrapText="1"/>
    </xf>
    <xf numFmtId="0" fontId="10" fillId="0" borderId="84" xfId="0" applyNumberFormat="1" applyFont="1" applyFill="1" applyBorder="1" applyAlignment="1" applyProtection="1">
      <alignment horizontal="left" wrapText="1"/>
    </xf>
    <xf numFmtId="0" fontId="10" fillId="0" borderId="78" xfId="0" applyNumberFormat="1" applyFont="1" applyFill="1" applyBorder="1" applyAlignment="1" applyProtection="1">
      <alignment vertical="top" wrapText="1"/>
    </xf>
    <xf numFmtId="0" fontId="13" fillId="0" borderId="85" xfId="0" applyNumberFormat="1" applyFont="1" applyFill="1" applyBorder="1" applyAlignment="1" applyProtection="1">
      <alignment vertical="top" wrapText="1"/>
    </xf>
    <xf numFmtId="0" fontId="13" fillId="0" borderId="88" xfId="0" applyNumberFormat="1" applyFont="1" applyFill="1" applyBorder="1" applyAlignment="1" applyProtection="1">
      <alignment vertical="top" wrapText="1"/>
    </xf>
    <xf numFmtId="0" fontId="13" fillId="0" borderId="89" xfId="0" applyNumberFormat="1" applyFont="1" applyFill="1" applyBorder="1" applyAlignment="1" applyProtection="1">
      <alignment horizontal="left" vertical="top" wrapText="1"/>
    </xf>
    <xf numFmtId="0" fontId="13" fillId="0" borderId="85" xfId="0" applyNumberFormat="1" applyFont="1" applyFill="1" applyBorder="1" applyAlignment="1" applyProtection="1">
      <alignment horizontal="left" wrapText="1"/>
    </xf>
    <xf numFmtId="0" fontId="13" fillId="0" borderId="84" xfId="0" applyNumberFormat="1" applyFont="1" applyFill="1" applyBorder="1" applyAlignment="1" applyProtection="1">
      <alignment horizontal="left" wrapText="1"/>
    </xf>
    <xf numFmtId="0" fontId="10" fillId="0" borderId="92" xfId="0" applyNumberFormat="1" applyFont="1" applyFill="1" applyBorder="1" applyAlignment="1" applyProtection="1">
      <alignment horizontal="left" vertical="top" wrapText="1"/>
    </xf>
    <xf numFmtId="0" fontId="10" fillId="0" borderId="92" xfId="0" applyNumberFormat="1" applyFont="1" applyFill="1" applyBorder="1" applyAlignment="1" applyProtection="1">
      <alignment vertical="top" wrapText="1"/>
    </xf>
    <xf numFmtId="0" fontId="10" fillId="0" borderId="88" xfId="0" applyNumberFormat="1" applyFont="1" applyFill="1" applyBorder="1" applyAlignment="1" applyProtection="1">
      <alignment horizontal="left" vertical="top" wrapText="1"/>
    </xf>
    <xf numFmtId="0" fontId="10" fillId="0" borderId="89" xfId="0" applyNumberFormat="1" applyFont="1" applyFill="1" applyBorder="1" applyAlignment="1" applyProtection="1">
      <alignment vertical="top" wrapText="1"/>
    </xf>
    <xf numFmtId="0" fontId="10" fillId="0" borderId="84" xfId="0" applyNumberFormat="1" applyFont="1" applyFill="1" applyBorder="1" applyAlignment="1" applyProtection="1">
      <alignment horizontal="left" vertical="top"/>
    </xf>
    <xf numFmtId="0" fontId="10" fillId="3" borderId="71" xfId="0" applyNumberFormat="1" applyFont="1" applyFill="1" applyBorder="1" applyAlignment="1" applyProtection="1">
      <alignment horizontal="left" vertical="top" wrapText="1"/>
    </xf>
    <xf numFmtId="0" fontId="11" fillId="3" borderId="77" xfId="0" applyNumberFormat="1" applyFont="1" applyFill="1" applyBorder="1" applyAlignment="1" applyProtection="1">
      <alignment horizontal="left" vertical="top" wrapText="1"/>
    </xf>
    <xf numFmtId="0" fontId="11" fillId="3" borderId="79" xfId="0" applyNumberFormat="1" applyFont="1" applyFill="1" applyBorder="1" applyAlignment="1" applyProtection="1">
      <alignment horizontal="left" vertical="top" wrapText="1"/>
    </xf>
    <xf numFmtId="0" fontId="11" fillId="3" borderId="80" xfId="0" applyNumberFormat="1" applyFont="1" applyFill="1" applyBorder="1" applyAlignment="1" applyProtection="1">
      <alignment horizontal="left" vertical="top" wrapText="1"/>
    </xf>
    <xf numFmtId="0" fontId="11" fillId="3" borderId="77" xfId="0" applyNumberFormat="1" applyFont="1" applyFill="1" applyBorder="1" applyAlignment="1" applyProtection="1">
      <alignment vertical="top" wrapText="1"/>
    </xf>
    <xf numFmtId="0" fontId="11" fillId="3" borderId="80" xfId="0" applyNumberFormat="1" applyFont="1" applyFill="1" applyBorder="1" applyAlignment="1" applyProtection="1">
      <alignment vertical="top" wrapText="1"/>
    </xf>
    <xf numFmtId="0" fontId="11" fillId="3" borderId="79" xfId="0" applyNumberFormat="1" applyFont="1" applyFill="1" applyBorder="1" applyAlignment="1" applyProtection="1">
      <alignment vertical="top" wrapText="1"/>
    </xf>
    <xf numFmtId="0" fontId="10" fillId="0" borderId="89" xfId="0" applyNumberFormat="1" applyFont="1" applyFill="1" applyBorder="1" applyAlignment="1" applyProtection="1">
      <alignment horizontal="left" vertical="top"/>
    </xf>
    <xf numFmtId="0" fontId="10" fillId="0" borderId="99" xfId="0" applyNumberFormat="1" applyFont="1" applyFill="1" applyBorder="1" applyAlignment="1" applyProtection="1">
      <alignment horizontal="left" vertical="top" wrapText="1"/>
    </xf>
    <xf numFmtId="0" fontId="10" fillId="0" borderId="88" xfId="0" applyNumberFormat="1" applyFont="1" applyFill="1" applyBorder="1" applyAlignment="1" applyProtection="1">
      <alignment horizontal="left" vertical="top"/>
    </xf>
    <xf numFmtId="0" fontId="10" fillId="0" borderId="101" xfId="0" applyNumberFormat="1" applyFont="1" applyFill="1" applyBorder="1" applyAlignment="1" applyProtection="1">
      <alignment horizontal="left" vertical="top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2" borderId="72" xfId="0" applyNumberFormat="1" applyFont="1" applyFill="1" applyBorder="1" applyAlignment="1" applyProtection="1">
      <alignment horizontal="center" vertical="center" wrapText="1"/>
    </xf>
    <xf numFmtId="0" fontId="2" fillId="2" borderId="73" xfId="0" applyNumberFormat="1" applyFont="1" applyFill="1" applyBorder="1" applyAlignment="1" applyProtection="1">
      <alignment horizontal="center" vertical="center" wrapText="1"/>
    </xf>
    <xf numFmtId="0" fontId="15" fillId="2" borderId="72" xfId="0" applyNumberFormat="1" applyFont="1" applyFill="1" applyBorder="1" applyAlignment="1" applyProtection="1">
      <alignment vertical="top"/>
    </xf>
    <xf numFmtId="0" fontId="15" fillId="2" borderId="73" xfId="0" applyNumberFormat="1" applyFont="1" applyFill="1" applyBorder="1" applyAlignment="1" applyProtection="1">
      <alignment vertical="top"/>
    </xf>
    <xf numFmtId="0" fontId="2" fillId="3" borderId="0" xfId="0" applyNumberFormat="1" applyFont="1" applyFill="1" applyBorder="1" applyAlignment="1" applyProtection="1">
      <alignment horizontal="left" vertical="center"/>
    </xf>
    <xf numFmtId="0" fontId="8" fillId="2" borderId="72" xfId="0" applyNumberFormat="1" applyFont="1" applyFill="1" applyBorder="1" applyAlignment="1" applyProtection="1">
      <alignment horizontal="center" vertical="center"/>
    </xf>
    <xf numFmtId="0" fontId="8" fillId="2" borderId="73" xfId="0" applyNumberFormat="1" applyFont="1" applyFill="1" applyBorder="1" applyAlignment="1" applyProtection="1">
      <alignment horizontal="center" vertical="center"/>
    </xf>
    <xf numFmtId="0" fontId="8" fillId="2" borderId="74" xfId="0" applyNumberFormat="1" applyFont="1" applyFill="1" applyBorder="1" applyAlignment="1" applyProtection="1">
      <alignment horizontal="center" vertical="center" wrapText="1"/>
    </xf>
    <xf numFmtId="0" fontId="8" fillId="2" borderId="75" xfId="0" applyNumberFormat="1" applyFont="1" applyFill="1" applyBorder="1" applyAlignment="1" applyProtection="1">
      <alignment horizontal="center" vertical="center" wrapText="1"/>
    </xf>
    <xf numFmtId="0" fontId="8" fillId="2" borderId="82" xfId="0" applyNumberFormat="1" applyFont="1" applyFill="1" applyBorder="1" applyAlignment="1" applyProtection="1">
      <alignment horizontal="center" vertical="center"/>
    </xf>
    <xf numFmtId="0" fontId="9" fillId="2" borderId="74" xfId="0" applyNumberFormat="1" applyFont="1" applyFill="1" applyBorder="1" applyAlignment="1" applyProtection="1">
      <alignment horizontal="center" vertical="center" wrapText="1"/>
    </xf>
    <xf numFmtId="0" fontId="9" fillId="2" borderId="75" xfId="0" applyNumberFormat="1" applyFont="1" applyFill="1" applyBorder="1" applyAlignment="1" applyProtection="1">
      <alignment horizontal="center" vertical="center" wrapText="1"/>
    </xf>
    <xf numFmtId="0" fontId="2" fillId="2" borderId="72" xfId="0" applyNumberFormat="1" applyFont="1" applyFill="1" applyBorder="1" applyAlignment="1" applyProtection="1">
      <alignment horizontal="center" vertical="center"/>
    </xf>
    <xf numFmtId="0" fontId="2" fillId="2" borderId="73" xfId="0" applyNumberFormat="1" applyFont="1" applyFill="1" applyBorder="1" applyAlignment="1" applyProtection="1">
      <alignment horizontal="center" vertical="center"/>
    </xf>
    <xf numFmtId="0" fontId="8" fillId="2" borderId="72" xfId="0" applyNumberFormat="1" applyFont="1" applyFill="1" applyBorder="1" applyAlignment="1" applyProtection="1">
      <alignment horizontal="center" vertical="center" wrapText="1"/>
    </xf>
    <xf numFmtId="0" fontId="8" fillId="2" borderId="73" xfId="0" applyNumberFormat="1" applyFont="1" applyFill="1" applyBorder="1" applyAlignment="1" applyProtection="1">
      <alignment horizontal="center" vertical="center" wrapText="1"/>
    </xf>
    <xf numFmtId="0" fontId="4" fillId="0" borderId="92" xfId="0" applyNumberFormat="1" applyFont="1" applyFill="1" applyBorder="1" applyAlignment="1" applyProtection="1">
      <alignment horizontal="left" vertical="center" wrapText="1"/>
    </xf>
    <xf numFmtId="0" fontId="4" fillId="3" borderId="76" xfId="0" applyNumberFormat="1" applyFont="1" applyFill="1" applyBorder="1" applyAlignment="1" applyProtection="1">
      <alignment horizontal="left" vertical="top" wrapText="1"/>
    </xf>
    <xf numFmtId="0" fontId="4" fillId="3" borderId="83" xfId="0" applyNumberFormat="1" applyFont="1" applyFill="1" applyBorder="1" applyAlignment="1" applyProtection="1">
      <alignment horizontal="left" vertical="top" wrapText="1"/>
    </xf>
    <xf numFmtId="0" fontId="4" fillId="3" borderId="95" xfId="0" applyNumberFormat="1" applyFont="1" applyFill="1" applyBorder="1" applyAlignment="1" applyProtection="1">
      <alignment horizontal="left" vertical="top" wrapText="1"/>
    </xf>
    <xf numFmtId="0" fontId="4" fillId="3" borderId="84" xfId="0" applyNumberFormat="1" applyFont="1" applyFill="1" applyBorder="1" applyAlignment="1" applyProtection="1">
      <alignment horizontal="left" vertical="top" wrapText="1"/>
    </xf>
    <xf numFmtId="0" fontId="4" fillId="0" borderId="72" xfId="0" applyNumberFormat="1" applyFont="1" applyFill="1" applyBorder="1" applyAlignment="1" applyProtection="1">
      <alignment horizontal="left" vertical="top"/>
    </xf>
    <xf numFmtId="0" fontId="4" fillId="0" borderId="73" xfId="0" applyNumberFormat="1" applyFont="1" applyFill="1" applyBorder="1" applyAlignment="1" applyProtection="1">
      <alignment horizontal="left" vertical="top"/>
    </xf>
    <xf numFmtId="0" fontId="9" fillId="2" borderId="72" xfId="0" applyNumberFormat="1" applyFont="1" applyFill="1" applyBorder="1" applyAlignment="1" applyProtection="1">
      <alignment horizontal="center" vertical="center" wrapText="1"/>
    </xf>
    <xf numFmtId="0" fontId="9" fillId="2" borderId="82" xfId="0" applyNumberFormat="1" applyFont="1" applyFill="1" applyBorder="1" applyAlignment="1" applyProtection="1">
      <alignment horizontal="center" vertical="center" wrapText="1"/>
    </xf>
    <xf numFmtId="0" fontId="9" fillId="2" borderId="83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73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9" fillId="2" borderId="105" xfId="0" applyNumberFormat="1" applyFont="1" applyFill="1" applyBorder="1" applyAlignment="1" applyProtection="1">
      <alignment horizontal="center" vertical="center" wrapText="1"/>
    </xf>
    <xf numFmtId="0" fontId="10" fillId="0" borderId="92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9" fillId="2" borderId="94" xfId="0" applyNumberFormat="1" applyFont="1" applyFill="1" applyBorder="1" applyAlignment="1" applyProtection="1">
      <alignment horizontal="center" vertical="center" wrapText="1"/>
    </xf>
    <xf numFmtId="0" fontId="9" fillId="2" borderId="91" xfId="0" applyNumberFormat="1" applyFont="1" applyFill="1" applyBorder="1" applyAlignment="1" applyProtection="1">
      <alignment horizontal="center" vertical="center" wrapText="1"/>
    </xf>
    <xf numFmtId="0" fontId="16" fillId="2" borderId="74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0" fontId="4" fillId="3" borderId="92" xfId="0" applyNumberFormat="1" applyFont="1" applyFill="1" applyBorder="1" applyAlignment="1" applyProtection="1">
      <alignment horizontal="left" vertical="center"/>
    </xf>
    <xf numFmtId="0" fontId="5" fillId="0" borderId="105" xfId="0" applyFont="1" applyBorder="1"/>
    <xf numFmtId="0" fontId="4" fillId="3" borderId="92" xfId="0" applyNumberFormat="1" applyFont="1" applyFill="1" applyBorder="1" applyAlignment="1" applyProtection="1">
      <alignment horizontal="left" vertical="top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9" fillId="2" borderId="84" xfId="0" applyNumberFormat="1" applyFont="1" applyFill="1" applyBorder="1" applyAlignment="1" applyProtection="1">
      <alignment horizontal="center" vertical="center" wrapText="1"/>
    </xf>
    <xf numFmtId="0" fontId="8" fillId="2" borderId="72" xfId="0" applyNumberFormat="1" applyFont="1" applyFill="1" applyBorder="1" applyAlignment="1" applyProtection="1">
      <alignment vertical="center"/>
    </xf>
    <xf numFmtId="0" fontId="8" fillId="2" borderId="82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8" fillId="2" borderId="66" xfId="0" applyNumberFormat="1" applyFont="1" applyFill="1" applyBorder="1" applyAlignment="1" applyProtection="1">
      <alignment horizontal="center" vertical="center" wrapText="1"/>
    </xf>
    <xf numFmtId="0" fontId="8" fillId="2" borderId="67" xfId="0" applyNumberFormat="1" applyFont="1" applyFill="1" applyBorder="1" applyAlignment="1" applyProtection="1">
      <alignment horizontal="center" vertical="center" wrapText="1"/>
    </xf>
    <xf numFmtId="0" fontId="8" fillId="2" borderId="66" xfId="0" applyNumberFormat="1" applyFont="1" applyFill="1" applyBorder="1" applyAlignment="1" applyProtection="1">
      <alignment horizontal="center" vertical="center"/>
    </xf>
    <xf numFmtId="0" fontId="8" fillId="2" borderId="67" xfId="0" applyNumberFormat="1" applyFont="1" applyFill="1" applyBorder="1" applyAlignment="1" applyProtection="1">
      <alignment horizontal="center" vertical="center"/>
    </xf>
    <xf numFmtId="0" fontId="9" fillId="2" borderId="68" xfId="0" applyNumberFormat="1" applyFont="1" applyFill="1" applyBorder="1" applyAlignment="1" applyProtection="1">
      <alignment horizontal="center" vertical="center" wrapText="1"/>
    </xf>
    <xf numFmtId="0" fontId="9" fillId="2" borderId="69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1" fillId="3" borderId="49" xfId="0" applyNumberFormat="1" applyFont="1" applyFill="1" applyBorder="1" applyAlignment="1" applyProtection="1">
      <alignment horizontal="center" vertical="center"/>
    </xf>
    <xf numFmtId="0" fontId="11" fillId="3" borderId="5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9" fillId="2" borderId="22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19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23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vertical="center"/>
    </xf>
    <xf numFmtId="0" fontId="9" fillId="2" borderId="76" xfId="0" applyNumberFormat="1" applyFont="1" applyFill="1" applyBorder="1" applyAlignment="1" applyProtection="1">
      <alignment horizontal="center" vertical="center" wrapText="1"/>
    </xf>
    <xf numFmtId="0" fontId="10" fillId="0" borderId="95" xfId="0" applyNumberFormat="1" applyFont="1" applyFill="1" applyBorder="1" applyAlignment="1" applyProtection="1">
      <alignment horizontal="center" vertical="center" wrapText="1"/>
    </xf>
    <xf numFmtId="0" fontId="9" fillId="2" borderId="9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0"/>
  <sheetViews>
    <sheetView tabSelected="1" topLeftCell="A55" workbookViewId="0">
      <selection activeCell="A590" sqref="A590:C590"/>
    </sheetView>
  </sheetViews>
  <sheetFormatPr baseColWidth="10" defaultColWidth="11.44140625" defaultRowHeight="13.8" x14ac:dyDescent="0.3"/>
  <cols>
    <col min="1" max="1" width="9.33203125" style="1" customWidth="1"/>
    <col min="2" max="2" width="36.88671875" style="1" customWidth="1"/>
    <col min="3" max="3" width="11.33203125" style="1" customWidth="1"/>
    <col min="4" max="4" width="10.6640625" style="1" customWidth="1"/>
    <col min="5" max="5" width="9.88671875" style="1" customWidth="1"/>
    <col min="6" max="6" width="10" style="1" customWidth="1"/>
    <col min="7" max="7" width="10.33203125" style="1" customWidth="1"/>
    <col min="8" max="8" width="9.109375" style="1" customWidth="1"/>
    <col min="9" max="9" width="11.33203125" style="1" customWidth="1"/>
    <col min="10" max="16384" width="11.44140625" style="1"/>
  </cols>
  <sheetData>
    <row r="1" spans="1:27" ht="23.25" customHeight="1" x14ac:dyDescent="0.3">
      <c r="A1" s="307" t="s">
        <v>436</v>
      </c>
      <c r="B1" s="307"/>
      <c r="C1" s="307"/>
      <c r="D1" s="307"/>
      <c r="E1" s="307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12.75" x14ac:dyDescent="0.2">
      <c r="A3" s="14" t="s">
        <v>437</v>
      </c>
      <c r="B3" s="14" t="s">
        <v>468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2.75" x14ac:dyDescent="0.2">
      <c r="A4" s="14" t="s">
        <v>438</v>
      </c>
      <c r="B4" s="14" t="s">
        <v>469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x14ac:dyDescent="0.3">
      <c r="A5" s="14" t="s">
        <v>439</v>
      </c>
      <c r="B5" s="14" t="s">
        <v>470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x14ac:dyDescent="0.3">
      <c r="A6" s="14" t="s">
        <v>440</v>
      </c>
      <c r="B6" s="14" t="s">
        <v>471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3">
      <c r="A7" s="300" t="s">
        <v>442</v>
      </c>
      <c r="B7" s="300" t="s">
        <v>472</v>
      </c>
      <c r="C7" s="300"/>
      <c r="D7" s="300"/>
      <c r="E7" s="300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2.75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24" customHeight="1" x14ac:dyDescent="0.2">
      <c r="A10" s="307" t="s">
        <v>441</v>
      </c>
      <c r="B10" s="307"/>
      <c r="C10" s="307"/>
      <c r="D10" s="307"/>
      <c r="E10" s="30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24" customHeight="1" x14ac:dyDescent="0.3">
      <c r="A11" s="16"/>
      <c r="B11" s="16"/>
      <c r="C11" s="16"/>
      <c r="D11" s="16"/>
      <c r="E11" s="1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51" customHeight="1" x14ac:dyDescent="0.3">
      <c r="A12" s="355" t="s">
        <v>473</v>
      </c>
      <c r="B12" s="355"/>
      <c r="C12" s="355"/>
      <c r="D12" s="16"/>
      <c r="E12" s="16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51" customHeight="1" x14ac:dyDescent="0.3">
      <c r="A13" s="355" t="s">
        <v>474</v>
      </c>
      <c r="B13" s="355"/>
      <c r="C13" s="355"/>
      <c r="D13" s="16"/>
      <c r="E13" s="16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51" customHeight="1" x14ac:dyDescent="0.3">
      <c r="A14" s="355" t="s">
        <v>475</v>
      </c>
      <c r="B14" s="355"/>
      <c r="C14" s="355"/>
      <c r="D14" s="16"/>
      <c r="E14" s="1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ht="51" customHeight="1" x14ac:dyDescent="0.3">
      <c r="A15" s="355" t="s">
        <v>476</v>
      </c>
      <c r="B15" s="355"/>
      <c r="C15" s="355"/>
      <c r="D15" s="16"/>
      <c r="E15" s="1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ht="51" customHeight="1" x14ac:dyDescent="0.3">
      <c r="A16" s="355" t="s">
        <v>477</v>
      </c>
      <c r="B16" s="355"/>
      <c r="C16" s="355"/>
      <c r="D16" s="16"/>
      <c r="E16" s="1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51" customHeight="1" x14ac:dyDescent="0.3">
      <c r="A17" s="355" t="s">
        <v>478</v>
      </c>
      <c r="B17" s="355"/>
      <c r="C17" s="355"/>
      <c r="D17" s="16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51" customHeight="1" x14ac:dyDescent="0.3">
      <c r="A18" s="355" t="s">
        <v>479</v>
      </c>
      <c r="B18" s="355"/>
      <c r="C18" s="355"/>
      <c r="D18" s="16"/>
      <c r="E18" s="1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51" customHeight="1" x14ac:dyDescent="0.3">
      <c r="A19" s="395" t="s">
        <v>480</v>
      </c>
      <c r="B19" s="395"/>
      <c r="C19" s="395"/>
      <c r="D19" s="16"/>
      <c r="E19" s="1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51" customHeight="1" x14ac:dyDescent="0.3">
      <c r="A20" s="355" t="s">
        <v>481</v>
      </c>
      <c r="B20" s="355"/>
      <c r="C20" s="355"/>
      <c r="D20" s="16"/>
      <c r="E20" s="1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51" customHeight="1" x14ac:dyDescent="0.3">
      <c r="A21" s="395" t="s">
        <v>482</v>
      </c>
      <c r="B21" s="395"/>
      <c r="C21" s="395"/>
      <c r="D21" s="16"/>
      <c r="E21" s="1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51" customHeight="1" x14ac:dyDescent="0.3">
      <c r="A22" s="355" t="s">
        <v>483</v>
      </c>
      <c r="B22" s="355"/>
      <c r="C22" s="355"/>
      <c r="D22" s="16"/>
      <c r="E22" s="16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51" customHeight="1" x14ac:dyDescent="0.3">
      <c r="A23" s="355" t="s">
        <v>484</v>
      </c>
      <c r="B23" s="355"/>
      <c r="C23" s="355"/>
      <c r="D23" s="16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51" customHeight="1" x14ac:dyDescent="0.3">
      <c r="A24" s="355" t="s">
        <v>485</v>
      </c>
      <c r="B24" s="355"/>
      <c r="C24" s="355"/>
      <c r="D24" s="16"/>
      <c r="E24" s="1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51" customHeight="1" x14ac:dyDescent="0.3">
      <c r="A25" s="355" t="s">
        <v>486</v>
      </c>
      <c r="B25" s="355"/>
      <c r="C25" s="355"/>
      <c r="D25" s="16"/>
      <c r="E25" s="1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51" customHeight="1" x14ac:dyDescent="0.3">
      <c r="A26" s="355" t="s">
        <v>487</v>
      </c>
      <c r="B26" s="355"/>
      <c r="C26" s="355"/>
      <c r="D26" s="16"/>
      <c r="E26" s="16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51" customHeight="1" x14ac:dyDescent="0.3">
      <c r="A27" s="355" t="s">
        <v>443</v>
      </c>
      <c r="B27" s="355"/>
      <c r="C27" s="16"/>
      <c r="D27" s="16"/>
      <c r="E27" s="1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2.7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6.7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22.5" customHeight="1" x14ac:dyDescent="0.2">
      <c r="A30" s="308" t="s">
        <v>0</v>
      </c>
      <c r="B30" s="308"/>
      <c r="C30" s="308"/>
      <c r="D30" s="308"/>
      <c r="E30" s="308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9" customHeight="1" thickBo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14.4" thickBot="1" x14ac:dyDescent="0.35">
      <c r="A32" s="356" t="s">
        <v>1</v>
      </c>
      <c r="B32" s="367"/>
      <c r="C32" s="358" t="s">
        <v>488</v>
      </c>
      <c r="D32" s="358" t="s">
        <v>2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26.25" customHeight="1" x14ac:dyDescent="0.3">
      <c r="A33" s="24" t="s">
        <v>3</v>
      </c>
      <c r="B33" s="25" t="s">
        <v>4</v>
      </c>
      <c r="C33" s="336"/>
      <c r="D33" s="336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12.75" x14ac:dyDescent="0.2">
      <c r="A34" s="26">
        <v>11101</v>
      </c>
      <c r="B34" s="241" t="s">
        <v>5</v>
      </c>
      <c r="C34" s="27">
        <v>88175</v>
      </c>
      <c r="D34" s="2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12.75" x14ac:dyDescent="0.2">
      <c r="A35" s="26">
        <v>11102</v>
      </c>
      <c r="B35" s="241" t="s">
        <v>6</v>
      </c>
      <c r="C35" s="27">
        <v>2740393</v>
      </c>
      <c r="D35" s="29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12.75" x14ac:dyDescent="0.2">
      <c r="A36" s="26">
        <v>11103</v>
      </c>
      <c r="B36" s="241" t="s">
        <v>7</v>
      </c>
      <c r="C36" s="27">
        <v>0</v>
      </c>
      <c r="D36" s="29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14.4" thickBot="1" x14ac:dyDescent="0.35">
      <c r="A37" s="29">
        <v>11108</v>
      </c>
      <c r="B37" s="240" t="s">
        <v>8</v>
      </c>
      <c r="C37" s="30">
        <v>4312</v>
      </c>
      <c r="D37" s="28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13.5" thickBot="1" x14ac:dyDescent="0.25">
      <c r="A38" s="356" t="s">
        <v>9</v>
      </c>
      <c r="B38" s="367"/>
      <c r="C38" s="31">
        <f>SUM(C34:C37)</f>
        <v>2832880</v>
      </c>
      <c r="D38" s="3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21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15.75" customHeight="1" x14ac:dyDescent="0.3">
      <c r="A40" s="303" t="s">
        <v>525</v>
      </c>
      <c r="B40" s="304"/>
      <c r="C40" s="30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2.7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33.75" customHeight="1" x14ac:dyDescent="0.3">
      <c r="A42" s="308" t="s">
        <v>10</v>
      </c>
      <c r="B42" s="308"/>
      <c r="C42" s="308"/>
      <c r="D42" s="308"/>
      <c r="E42" s="308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22.5" customHeight="1" thickBot="1" x14ac:dyDescent="0.25">
      <c r="A43" s="14" t="s">
        <v>11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33.75" customHeight="1" thickBot="1" x14ac:dyDescent="0.35">
      <c r="A44" s="33"/>
      <c r="B44" s="34"/>
      <c r="C44" s="34"/>
      <c r="D44" s="368" t="s">
        <v>12</v>
      </c>
      <c r="E44" s="369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14.4" thickBot="1" x14ac:dyDescent="0.35">
      <c r="A45" s="356" t="s">
        <v>1</v>
      </c>
      <c r="B45" s="367"/>
      <c r="C45" s="358" t="s">
        <v>488</v>
      </c>
      <c r="D45" s="336" t="s">
        <v>13</v>
      </c>
      <c r="E45" s="336" t="s">
        <v>14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42.75" customHeight="1" thickBot="1" x14ac:dyDescent="0.35">
      <c r="A46" s="35" t="s">
        <v>3</v>
      </c>
      <c r="B46" s="36" t="s">
        <v>4</v>
      </c>
      <c r="C46" s="359"/>
      <c r="D46" s="359"/>
      <c r="E46" s="359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x14ac:dyDescent="0.3">
      <c r="A47" s="37">
        <v>11401</v>
      </c>
      <c r="B47" s="242" t="s">
        <v>15</v>
      </c>
      <c r="C47" s="38">
        <v>3</v>
      </c>
      <c r="D47" s="38">
        <v>0</v>
      </c>
      <c r="E47" s="39">
        <v>3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x14ac:dyDescent="0.3">
      <c r="A48" s="40">
        <v>11402</v>
      </c>
      <c r="B48" s="229" t="s">
        <v>16</v>
      </c>
      <c r="C48" s="41">
        <v>0</v>
      </c>
      <c r="D48" s="41">
        <v>0</v>
      </c>
      <c r="E48" s="42"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x14ac:dyDescent="0.3">
      <c r="A49" s="40">
        <v>11403</v>
      </c>
      <c r="B49" s="229" t="s">
        <v>17</v>
      </c>
      <c r="C49" s="41">
        <v>13756</v>
      </c>
      <c r="D49" s="41">
        <v>70</v>
      </c>
      <c r="E49" s="42">
        <v>13686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x14ac:dyDescent="0.3">
      <c r="A50" s="40">
        <v>11404</v>
      </c>
      <c r="B50" s="229" t="s">
        <v>18</v>
      </c>
      <c r="C50" s="41">
        <v>0</v>
      </c>
      <c r="D50" s="41">
        <v>0</v>
      </c>
      <c r="E50" s="42"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x14ac:dyDescent="0.3">
      <c r="A51" s="40">
        <v>11406</v>
      </c>
      <c r="B51" s="229" t="s">
        <v>19</v>
      </c>
      <c r="C51" s="41">
        <v>-2172</v>
      </c>
      <c r="D51" s="41">
        <v>0</v>
      </c>
      <c r="E51" s="42">
        <v>-2172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x14ac:dyDescent="0.3">
      <c r="A52" s="40">
        <v>11407</v>
      </c>
      <c r="B52" s="229" t="s">
        <v>20</v>
      </c>
      <c r="C52" s="41">
        <v>0</v>
      </c>
      <c r="D52" s="41">
        <v>0</v>
      </c>
      <c r="E52" s="42"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x14ac:dyDescent="0.3">
      <c r="A53" s="40">
        <v>11408</v>
      </c>
      <c r="B53" s="229" t="s">
        <v>21</v>
      </c>
      <c r="C53" s="41">
        <v>138</v>
      </c>
      <c r="D53" s="41">
        <v>-1650</v>
      </c>
      <c r="E53" s="42">
        <v>1788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x14ac:dyDescent="0.3">
      <c r="A54" s="40">
        <v>11409</v>
      </c>
      <c r="B54" s="229" t="s">
        <v>22</v>
      </c>
      <c r="C54" s="41">
        <v>0</v>
      </c>
      <c r="D54" s="41">
        <v>0</v>
      </c>
      <c r="E54" s="42"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4.4" thickBot="1" x14ac:dyDescent="0.35">
      <c r="A55" s="43">
        <v>11604</v>
      </c>
      <c r="B55" s="243" t="s">
        <v>23</v>
      </c>
      <c r="C55" s="44">
        <v>0</v>
      </c>
      <c r="D55" s="44">
        <v>0</v>
      </c>
      <c r="E55" s="45"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3.5" thickBot="1" x14ac:dyDescent="0.25">
      <c r="A56" s="356" t="s">
        <v>9</v>
      </c>
      <c r="B56" s="367"/>
      <c r="C56" s="31">
        <f>SUM(C47:C55)</f>
        <v>11725</v>
      </c>
      <c r="D56" s="31">
        <f>SUM(D47:D55)</f>
        <v>-1580</v>
      </c>
      <c r="E56" s="46">
        <f>SUM(E47:E55)</f>
        <v>13305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33.75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53.25" customHeight="1" thickBot="1" x14ac:dyDescent="0.35">
      <c r="A58" s="306" t="s">
        <v>24</v>
      </c>
      <c r="B58" s="306"/>
      <c r="C58" s="306"/>
      <c r="D58" s="306"/>
      <c r="E58" s="306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30" customHeight="1" thickBot="1" x14ac:dyDescent="0.35">
      <c r="A59" s="47"/>
      <c r="B59" s="48"/>
      <c r="C59" s="49"/>
      <c r="D59" s="368" t="s">
        <v>12</v>
      </c>
      <c r="E59" s="369"/>
      <c r="F59" s="15"/>
      <c r="G59" s="15"/>
      <c r="H59" s="15"/>
      <c r="I59" s="15"/>
      <c r="J59" s="15"/>
      <c r="K59" s="15"/>
      <c r="L59" s="15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28.5" customHeight="1" thickBot="1" x14ac:dyDescent="0.35">
      <c r="A60" s="356" t="s">
        <v>1</v>
      </c>
      <c r="B60" s="367"/>
      <c r="C60" s="358" t="s">
        <v>488</v>
      </c>
      <c r="D60" s="336" t="s">
        <v>13</v>
      </c>
      <c r="E60" s="336" t="s">
        <v>14</v>
      </c>
      <c r="F60" s="15"/>
      <c r="G60" s="15"/>
      <c r="H60" s="15"/>
      <c r="I60" s="15"/>
      <c r="J60" s="15"/>
      <c r="K60" s="15"/>
      <c r="L60" s="15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36.75" customHeight="1" thickBot="1" x14ac:dyDescent="0.35">
      <c r="A61" s="35" t="s">
        <v>3</v>
      </c>
      <c r="B61" s="36" t="s">
        <v>4</v>
      </c>
      <c r="C61" s="359"/>
      <c r="D61" s="359"/>
      <c r="E61" s="359"/>
      <c r="F61" s="15"/>
      <c r="G61" s="15"/>
      <c r="H61" s="15"/>
      <c r="I61" s="15"/>
      <c r="J61" s="15"/>
      <c r="K61" s="15"/>
      <c r="L61" s="15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20.25" customHeight="1" x14ac:dyDescent="0.3">
      <c r="A62" s="37">
        <v>21401</v>
      </c>
      <c r="B62" s="242" t="s">
        <v>25</v>
      </c>
      <c r="C62" s="38">
        <v>0</v>
      </c>
      <c r="D62" s="38">
        <v>0</v>
      </c>
      <c r="E62" s="39">
        <v>0</v>
      </c>
      <c r="F62" s="15"/>
      <c r="G62" s="15"/>
      <c r="H62" s="15"/>
      <c r="I62" s="15"/>
      <c r="J62" s="15"/>
      <c r="K62" s="15"/>
      <c r="L62" s="15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20.25" customHeight="1" x14ac:dyDescent="0.3">
      <c r="A63" s="40">
        <v>21404</v>
      </c>
      <c r="B63" s="229" t="s">
        <v>26</v>
      </c>
      <c r="C63" s="41">
        <v>0</v>
      </c>
      <c r="D63" s="41">
        <v>0</v>
      </c>
      <c r="E63" s="42">
        <v>0</v>
      </c>
      <c r="F63" s="15"/>
      <c r="G63" s="15"/>
      <c r="H63" s="15"/>
      <c r="I63" s="15"/>
      <c r="J63" s="15"/>
      <c r="K63" s="15"/>
      <c r="L63" s="15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20.25" customHeight="1" x14ac:dyDescent="0.3">
      <c r="A64" s="40">
        <v>21405</v>
      </c>
      <c r="B64" s="229" t="s">
        <v>27</v>
      </c>
      <c r="C64" s="41">
        <v>210222</v>
      </c>
      <c r="D64" s="41">
        <v>5591</v>
      </c>
      <c r="E64" s="42">
        <v>204631</v>
      </c>
      <c r="F64" s="15"/>
      <c r="G64" s="15"/>
      <c r="H64" s="15"/>
      <c r="I64" s="15"/>
      <c r="J64" s="15"/>
      <c r="K64" s="15"/>
      <c r="L64" s="15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20.25" customHeight="1" x14ac:dyDescent="0.3">
      <c r="A65" s="40">
        <v>11405</v>
      </c>
      <c r="B65" s="229" t="s">
        <v>28</v>
      </c>
      <c r="C65" s="41">
        <v>-431</v>
      </c>
      <c r="D65" s="41">
        <v>0</v>
      </c>
      <c r="E65" s="41">
        <v>-431</v>
      </c>
      <c r="F65" s="15"/>
      <c r="G65" s="15"/>
      <c r="H65" s="15"/>
      <c r="I65" s="15"/>
      <c r="J65" s="15"/>
      <c r="K65" s="15"/>
      <c r="L65" s="15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20.25" customHeight="1" x14ac:dyDescent="0.3">
      <c r="A66" s="40">
        <v>21406</v>
      </c>
      <c r="B66" s="229" t="s">
        <v>30</v>
      </c>
      <c r="C66" s="41">
        <v>0</v>
      </c>
      <c r="D66" s="41">
        <v>0</v>
      </c>
      <c r="E66" s="42">
        <v>0</v>
      </c>
      <c r="F66" s="15"/>
      <c r="G66" s="15"/>
      <c r="H66" s="15"/>
      <c r="I66" s="15"/>
      <c r="J66" s="15"/>
      <c r="K66" s="15"/>
      <c r="L66" s="15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20.399999999999999" x14ac:dyDescent="0.3">
      <c r="A67" s="40">
        <v>21407</v>
      </c>
      <c r="B67" s="229" t="s">
        <v>31</v>
      </c>
      <c r="C67" s="41">
        <v>0</v>
      </c>
      <c r="D67" s="41">
        <v>0</v>
      </c>
      <c r="E67" s="42">
        <v>0</v>
      </c>
      <c r="F67" s="15"/>
      <c r="G67" s="15"/>
      <c r="H67" s="15"/>
      <c r="I67" s="15"/>
      <c r="J67" s="15"/>
      <c r="K67" s="15"/>
      <c r="L67" s="15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20.25" customHeight="1" x14ac:dyDescent="0.3">
      <c r="A68" s="40">
        <v>21409</v>
      </c>
      <c r="B68" s="229" t="s">
        <v>32</v>
      </c>
      <c r="C68" s="41">
        <v>20714</v>
      </c>
      <c r="D68" s="41">
        <v>3644</v>
      </c>
      <c r="E68" s="42">
        <v>17070</v>
      </c>
      <c r="F68" s="15"/>
      <c r="G68" s="15"/>
      <c r="H68" s="15"/>
      <c r="I68" s="15"/>
      <c r="J68" s="15"/>
      <c r="K68" s="15"/>
      <c r="L68" s="15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20.25" customHeight="1" x14ac:dyDescent="0.3">
      <c r="A69" s="40">
        <v>21410</v>
      </c>
      <c r="B69" s="229" t="s">
        <v>33</v>
      </c>
      <c r="C69" s="41">
        <v>1008</v>
      </c>
      <c r="D69" s="41">
        <v>-173</v>
      </c>
      <c r="E69" s="42">
        <v>1181</v>
      </c>
      <c r="F69" s="15"/>
      <c r="G69" s="15"/>
      <c r="H69" s="15"/>
      <c r="I69" s="15"/>
      <c r="J69" s="15"/>
      <c r="K69" s="15"/>
      <c r="L69" s="15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20.25" customHeight="1" x14ac:dyDescent="0.3">
      <c r="A70" s="40">
        <v>21411</v>
      </c>
      <c r="B70" s="229" t="s">
        <v>34</v>
      </c>
      <c r="C70" s="41">
        <v>-1440</v>
      </c>
      <c r="D70" s="41">
        <v>0</v>
      </c>
      <c r="E70" s="42">
        <v>-1440</v>
      </c>
      <c r="F70" s="15"/>
      <c r="G70" s="15"/>
      <c r="H70" s="15"/>
      <c r="I70" s="15"/>
      <c r="J70" s="15"/>
      <c r="K70" s="15"/>
      <c r="L70" s="15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20.25" customHeight="1" x14ac:dyDescent="0.3">
      <c r="A71" s="40">
        <v>21412</v>
      </c>
      <c r="B71" s="229" t="s">
        <v>35</v>
      </c>
      <c r="C71" s="50">
        <v>23030</v>
      </c>
      <c r="D71" s="50">
        <v>-4475</v>
      </c>
      <c r="E71" s="42">
        <v>27505</v>
      </c>
      <c r="F71" s="15"/>
      <c r="G71" s="15"/>
      <c r="H71" s="15"/>
      <c r="I71" s="15"/>
      <c r="J71" s="15"/>
      <c r="K71" s="15"/>
      <c r="L71" s="15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20.25" customHeight="1" x14ac:dyDescent="0.3">
      <c r="A72" s="51">
        <v>21413</v>
      </c>
      <c r="B72" s="245" t="s">
        <v>36</v>
      </c>
      <c r="C72" s="50">
        <v>0</v>
      </c>
      <c r="D72" s="50">
        <v>0</v>
      </c>
      <c r="E72" s="42">
        <v>0</v>
      </c>
      <c r="F72" s="15"/>
      <c r="G72" s="15"/>
      <c r="H72" s="15"/>
      <c r="I72" s="15"/>
      <c r="J72" s="15"/>
      <c r="K72" s="15"/>
      <c r="L72" s="15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20.25" customHeight="1" x14ac:dyDescent="0.3">
      <c r="A73" s="51">
        <v>21414</v>
      </c>
      <c r="B73" s="245" t="s">
        <v>37</v>
      </c>
      <c r="C73" s="50">
        <v>0</v>
      </c>
      <c r="D73" s="50">
        <v>0</v>
      </c>
      <c r="E73" s="42">
        <v>0</v>
      </c>
      <c r="F73" s="15"/>
      <c r="G73" s="15"/>
      <c r="H73" s="15"/>
      <c r="I73" s="15"/>
      <c r="J73" s="15"/>
      <c r="K73" s="15"/>
      <c r="L73" s="15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20.25" customHeight="1" thickBot="1" x14ac:dyDescent="0.35">
      <c r="A74" s="52">
        <v>21604</v>
      </c>
      <c r="B74" s="246" t="s">
        <v>38</v>
      </c>
      <c r="C74" s="53">
        <v>0</v>
      </c>
      <c r="D74" s="53">
        <v>0</v>
      </c>
      <c r="E74" s="45">
        <v>0</v>
      </c>
      <c r="F74" s="15"/>
      <c r="G74" s="15"/>
      <c r="H74" s="15"/>
      <c r="I74" s="15"/>
      <c r="J74" s="15"/>
      <c r="K74" s="15"/>
      <c r="L74" s="15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9.5" customHeight="1" thickBot="1" x14ac:dyDescent="0.25">
      <c r="A75" s="376" t="s">
        <v>9</v>
      </c>
      <c r="B75" s="377"/>
      <c r="C75" s="31">
        <f>SUM(C62:C74)</f>
        <v>253103</v>
      </c>
      <c r="D75" s="31">
        <f>SUM(D62:D74)</f>
        <v>4587</v>
      </c>
      <c r="E75" s="46">
        <f>SUM(E62:E74)</f>
        <v>248516</v>
      </c>
      <c r="F75" s="15"/>
      <c r="G75" s="15"/>
      <c r="H75" s="251"/>
      <c r="I75" s="15"/>
      <c r="J75" s="15"/>
      <c r="K75" s="15"/>
      <c r="L75" s="15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80.2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x14ac:dyDescent="0.3">
      <c r="A77" s="306" t="s">
        <v>39</v>
      </c>
      <c r="B77" s="306"/>
      <c r="C77" s="306"/>
      <c r="D77" s="306"/>
      <c r="E77" s="306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25.5" customHeight="1" thickBot="1" x14ac:dyDescent="0.3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4.4" thickBot="1" x14ac:dyDescent="0.35">
      <c r="A79" s="378" t="s">
        <v>40</v>
      </c>
      <c r="B79" s="379"/>
      <c r="C79" s="380"/>
      <c r="D79" s="384" t="s">
        <v>41</v>
      </c>
      <c r="E79" s="385"/>
      <c r="F79" s="385"/>
      <c r="G79" s="385"/>
      <c r="H79" s="385"/>
      <c r="I79" s="386"/>
      <c r="J79" s="15"/>
      <c r="K79" s="15"/>
      <c r="L79" s="15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35.25" customHeight="1" thickBot="1" x14ac:dyDescent="0.35">
      <c r="A80" s="381"/>
      <c r="B80" s="382"/>
      <c r="C80" s="383"/>
      <c r="D80" s="342" t="s">
        <v>42</v>
      </c>
      <c r="E80" s="388" t="s">
        <v>43</v>
      </c>
      <c r="F80" s="388" t="s">
        <v>44</v>
      </c>
      <c r="G80" s="388" t="s">
        <v>45</v>
      </c>
      <c r="H80" s="388" t="s">
        <v>46</v>
      </c>
      <c r="I80" s="388" t="s">
        <v>47</v>
      </c>
      <c r="J80" s="17" t="s">
        <v>48</v>
      </c>
      <c r="K80" s="15"/>
      <c r="L80" s="15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24.75" customHeight="1" thickBot="1" x14ac:dyDescent="0.35">
      <c r="A81" s="54" t="s">
        <v>49</v>
      </c>
      <c r="B81" s="55" t="s">
        <v>50</v>
      </c>
      <c r="C81" s="56" t="s">
        <v>51</v>
      </c>
      <c r="D81" s="387"/>
      <c r="E81" s="389"/>
      <c r="F81" s="389"/>
      <c r="G81" s="389"/>
      <c r="H81" s="389"/>
      <c r="I81" s="389"/>
      <c r="J81" s="15"/>
      <c r="K81" s="15"/>
      <c r="L81" s="15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51" x14ac:dyDescent="0.3">
      <c r="A82" s="57">
        <v>1</v>
      </c>
      <c r="B82" s="247" t="s">
        <v>489</v>
      </c>
      <c r="C82" s="58" t="s">
        <v>490</v>
      </c>
      <c r="D82" s="59">
        <v>100</v>
      </c>
      <c r="E82" s="60">
        <v>0</v>
      </c>
      <c r="F82" s="61">
        <v>100</v>
      </c>
      <c r="G82" s="60">
        <v>0</v>
      </c>
      <c r="H82" s="61">
        <v>100</v>
      </c>
      <c r="I82" s="62">
        <v>0</v>
      </c>
      <c r="J82" s="15"/>
      <c r="K82" s="15"/>
      <c r="L82" s="15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51" x14ac:dyDescent="0.3">
      <c r="A83" s="63">
        <v>2</v>
      </c>
      <c r="B83" s="248" t="s">
        <v>491</v>
      </c>
      <c r="C83" s="64" t="s">
        <v>492</v>
      </c>
      <c r="D83" s="65">
        <v>29548</v>
      </c>
      <c r="E83" s="66">
        <v>56824</v>
      </c>
      <c r="F83" s="67">
        <v>67871</v>
      </c>
      <c r="G83" s="66">
        <v>67449</v>
      </c>
      <c r="H83" s="67">
        <v>424</v>
      </c>
      <c r="I83" s="68">
        <v>18501</v>
      </c>
      <c r="J83" s="15"/>
      <c r="K83" s="15"/>
      <c r="L83" s="15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30.6" x14ac:dyDescent="0.3">
      <c r="A84" s="63">
        <v>3</v>
      </c>
      <c r="B84" s="248" t="s">
        <v>493</v>
      </c>
      <c r="C84" s="64" t="s">
        <v>494</v>
      </c>
      <c r="D84" s="65">
        <v>37844</v>
      </c>
      <c r="E84" s="66">
        <v>115522</v>
      </c>
      <c r="F84" s="67">
        <v>66397</v>
      </c>
      <c r="G84" s="66">
        <v>66617</v>
      </c>
      <c r="H84" s="67">
        <v>112</v>
      </c>
      <c r="I84" s="68">
        <v>86969</v>
      </c>
      <c r="J84" s="15"/>
      <c r="K84" s="15"/>
      <c r="L84" s="15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30.6" x14ac:dyDescent="0.3">
      <c r="A85" s="63">
        <v>4</v>
      </c>
      <c r="B85" s="248" t="s">
        <v>495</v>
      </c>
      <c r="C85" s="64" t="s">
        <v>496</v>
      </c>
      <c r="D85" s="65">
        <v>5075</v>
      </c>
      <c r="E85" s="66">
        <v>56605</v>
      </c>
      <c r="F85" s="67">
        <v>60186</v>
      </c>
      <c r="G85" s="66">
        <v>59887</v>
      </c>
      <c r="H85" s="67">
        <v>0</v>
      </c>
      <c r="I85" s="68">
        <v>1494</v>
      </c>
      <c r="J85" s="15"/>
      <c r="K85" s="15"/>
      <c r="L85" s="15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51" x14ac:dyDescent="0.3">
      <c r="A86" s="63">
        <v>5</v>
      </c>
      <c r="B86" s="248" t="s">
        <v>497</v>
      </c>
      <c r="C86" s="64" t="s">
        <v>498</v>
      </c>
      <c r="D86" s="65">
        <v>38726</v>
      </c>
      <c r="E86" s="66">
        <v>56749</v>
      </c>
      <c r="F86" s="67">
        <v>88983</v>
      </c>
      <c r="G86" s="66">
        <v>21883</v>
      </c>
      <c r="H86" s="67">
        <v>0</v>
      </c>
      <c r="I86" s="68">
        <v>6492</v>
      </c>
      <c r="J86" s="15"/>
      <c r="K86" s="15"/>
      <c r="L86" s="15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40.799999999999997" x14ac:dyDescent="0.3">
      <c r="A87" s="63">
        <v>6</v>
      </c>
      <c r="B87" s="248" t="s">
        <v>499</v>
      </c>
      <c r="C87" s="64" t="s">
        <v>500</v>
      </c>
      <c r="D87" s="65">
        <v>35</v>
      </c>
      <c r="E87" s="66">
        <v>0</v>
      </c>
      <c r="F87" s="67">
        <v>35</v>
      </c>
      <c r="G87" s="66">
        <v>0</v>
      </c>
      <c r="H87" s="67">
        <v>0</v>
      </c>
      <c r="I87" s="68">
        <v>0</v>
      </c>
      <c r="J87" s="15"/>
      <c r="K87" s="15"/>
      <c r="L87" s="15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30.6" x14ac:dyDescent="0.3">
      <c r="A88" s="63">
        <v>7</v>
      </c>
      <c r="B88" s="248" t="s">
        <v>501</v>
      </c>
      <c r="C88" s="64" t="s">
        <v>502</v>
      </c>
      <c r="D88" s="65">
        <v>0</v>
      </c>
      <c r="E88" s="66">
        <v>75596</v>
      </c>
      <c r="F88" s="67">
        <v>75596</v>
      </c>
      <c r="G88" s="66">
        <v>75596</v>
      </c>
      <c r="H88" s="67">
        <v>0</v>
      </c>
      <c r="I88" s="68">
        <v>0</v>
      </c>
      <c r="J88" s="15"/>
      <c r="K88" s="15"/>
      <c r="L88" s="15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30.6" x14ac:dyDescent="0.3">
      <c r="A89" s="63">
        <v>8</v>
      </c>
      <c r="B89" s="248" t="s">
        <v>503</v>
      </c>
      <c r="C89" s="64" t="s">
        <v>504</v>
      </c>
      <c r="D89" s="65">
        <v>174</v>
      </c>
      <c r="E89" s="66">
        <v>16192</v>
      </c>
      <c r="F89" s="67">
        <v>16352</v>
      </c>
      <c r="G89" s="66">
        <v>16177</v>
      </c>
      <c r="H89" s="67">
        <v>174</v>
      </c>
      <c r="I89" s="68">
        <v>14</v>
      </c>
      <c r="J89" s="15"/>
      <c r="K89" s="15"/>
      <c r="L89" s="15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30.6" x14ac:dyDescent="0.3">
      <c r="A90" s="63">
        <v>9</v>
      </c>
      <c r="B90" s="249" t="s">
        <v>505</v>
      </c>
      <c r="C90" s="69" t="s">
        <v>506</v>
      </c>
      <c r="D90" s="70">
        <v>49176</v>
      </c>
      <c r="E90" s="71">
        <v>65737</v>
      </c>
      <c r="F90" s="72">
        <v>72743</v>
      </c>
      <c r="G90" s="71">
        <v>73263</v>
      </c>
      <c r="H90" s="72">
        <v>0</v>
      </c>
      <c r="I90" s="68">
        <v>42170</v>
      </c>
      <c r="J90" s="15"/>
      <c r="K90" s="15"/>
      <c r="L90" s="15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20.399999999999999" x14ac:dyDescent="0.3">
      <c r="A91" s="73">
        <v>10</v>
      </c>
      <c r="B91" s="250" t="s">
        <v>507</v>
      </c>
      <c r="C91" s="74" t="s">
        <v>508</v>
      </c>
      <c r="D91" s="75">
        <v>17217</v>
      </c>
      <c r="E91" s="76">
        <v>16474</v>
      </c>
      <c r="F91" s="77">
        <v>751</v>
      </c>
      <c r="G91" s="76">
        <v>0</v>
      </c>
      <c r="H91" s="77">
        <v>32</v>
      </c>
      <c r="I91" s="78">
        <v>32940</v>
      </c>
      <c r="J91" s="15"/>
      <c r="K91" s="15"/>
      <c r="L91" s="15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4.4" thickBot="1" x14ac:dyDescent="0.35">
      <c r="A92" s="79"/>
      <c r="B92" s="370" t="s">
        <v>52</v>
      </c>
      <c r="C92" s="371"/>
      <c r="D92" s="80">
        <v>27166</v>
      </c>
      <c r="E92" s="81">
        <v>243359</v>
      </c>
      <c r="F92" s="81">
        <v>248453</v>
      </c>
      <c r="G92" s="82">
        <v>239594</v>
      </c>
      <c r="H92" s="83">
        <v>8859</v>
      </c>
      <c r="I92" s="84">
        <v>22072</v>
      </c>
      <c r="J92" s="15"/>
      <c r="K92" s="15"/>
      <c r="L92" s="15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4.4" thickBot="1" x14ac:dyDescent="0.35">
      <c r="A93" s="356" t="s">
        <v>53</v>
      </c>
      <c r="B93" s="357"/>
      <c r="C93" s="85"/>
      <c r="D93" s="86">
        <f t="shared" ref="D93:I93" si="0">SUM(D82:D92)</f>
        <v>205061</v>
      </c>
      <c r="E93" s="87">
        <f t="shared" si="0"/>
        <v>703058</v>
      </c>
      <c r="F93" s="86">
        <f t="shared" si="0"/>
        <v>697467</v>
      </c>
      <c r="G93" s="87">
        <f t="shared" si="0"/>
        <v>620466</v>
      </c>
      <c r="H93" s="88">
        <f t="shared" si="0"/>
        <v>9701</v>
      </c>
      <c r="I93" s="31">
        <f t="shared" si="0"/>
        <v>210652</v>
      </c>
      <c r="J93" s="15"/>
      <c r="K93" s="15"/>
      <c r="L93" s="15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93.2" customHeight="1" x14ac:dyDescent="0.3">
      <c r="A95" s="303" t="s">
        <v>526</v>
      </c>
      <c r="B95" s="303"/>
      <c r="C95" s="303"/>
      <c r="D95" s="303"/>
      <c r="E95" s="303"/>
      <c r="F95" s="303"/>
      <c r="G95" s="303"/>
      <c r="H95" s="303"/>
      <c r="I95" s="303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x14ac:dyDescent="0.3">
      <c r="A97" s="313" t="s">
        <v>54</v>
      </c>
      <c r="B97" s="313"/>
      <c r="C97" s="313"/>
      <c r="D97" s="313"/>
      <c r="E97" s="3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4.4" thickBot="1" x14ac:dyDescent="0.3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4.4" thickBot="1" x14ac:dyDescent="0.35">
      <c r="A99" s="356" t="s">
        <v>55</v>
      </c>
      <c r="B99" s="367"/>
      <c r="C99" s="358" t="s">
        <v>509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4.4" thickBot="1" x14ac:dyDescent="0.35">
      <c r="A100" s="35" t="s">
        <v>3</v>
      </c>
      <c r="B100" s="36" t="s">
        <v>4</v>
      </c>
      <c r="C100" s="359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x14ac:dyDescent="0.3">
      <c r="A101" s="37">
        <v>1220101</v>
      </c>
      <c r="B101" s="242" t="s">
        <v>56</v>
      </c>
      <c r="C101" s="89">
        <v>0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x14ac:dyDescent="0.3">
      <c r="A102" s="40">
        <v>1220103</v>
      </c>
      <c r="B102" s="229" t="s">
        <v>57</v>
      </c>
      <c r="C102" s="90">
        <v>0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x14ac:dyDescent="0.3">
      <c r="A103" s="40">
        <v>1220199</v>
      </c>
      <c r="B103" s="229" t="s">
        <v>58</v>
      </c>
      <c r="C103" s="90">
        <v>0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x14ac:dyDescent="0.3">
      <c r="A104" s="40">
        <v>12202</v>
      </c>
      <c r="B104" s="229" t="s">
        <v>59</v>
      </c>
      <c r="C104" s="90">
        <v>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3.5" customHeight="1" thickBot="1" x14ac:dyDescent="0.35">
      <c r="A105" s="43">
        <v>12205</v>
      </c>
      <c r="B105" s="243" t="s">
        <v>60</v>
      </c>
      <c r="C105" s="91">
        <v>0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4.4" thickBot="1" x14ac:dyDescent="0.35">
      <c r="A106" s="356" t="s">
        <v>61</v>
      </c>
      <c r="B106" s="367"/>
      <c r="C106" s="87">
        <f>SUM(C101:C105)</f>
        <v>0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x14ac:dyDescent="0.3">
      <c r="A107" s="37">
        <v>1220399</v>
      </c>
      <c r="B107" s="242" t="s">
        <v>62</v>
      </c>
      <c r="C107" s="92">
        <v>0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4.4" thickBot="1" x14ac:dyDescent="0.35">
      <c r="A108" s="43">
        <v>12208</v>
      </c>
      <c r="B108" s="243" t="s">
        <v>63</v>
      </c>
      <c r="C108" s="93">
        <v>0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4.4" thickBot="1" x14ac:dyDescent="0.35">
      <c r="A109" s="356" t="s">
        <v>64</v>
      </c>
      <c r="B109" s="367"/>
      <c r="C109" s="87">
        <f>SUM(C107:C108)</f>
        <v>0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4.4" thickBot="1" x14ac:dyDescent="0.35">
      <c r="A110" s="356" t="s">
        <v>53</v>
      </c>
      <c r="B110" s="367"/>
      <c r="C110" s="87">
        <f>SUM(C106,C109)</f>
        <v>0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x14ac:dyDescent="0.3">
      <c r="A112" s="303" t="s">
        <v>527</v>
      </c>
      <c r="B112" s="304"/>
      <c r="C112" s="30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x14ac:dyDescent="0.3">
      <c r="A114" s="374" t="s">
        <v>65</v>
      </c>
      <c r="B114" s="374"/>
      <c r="C114" s="374"/>
      <c r="D114" s="374"/>
      <c r="E114" s="37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4.4" thickBot="1" x14ac:dyDescent="0.3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4.4" thickBot="1" x14ac:dyDescent="0.35">
      <c r="A116" s="358" t="s">
        <v>3</v>
      </c>
      <c r="B116" s="358" t="s">
        <v>4</v>
      </c>
      <c r="C116" s="372" t="s">
        <v>66</v>
      </c>
      <c r="D116" s="375"/>
      <c r="E116" s="375"/>
      <c r="F116" s="373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21" thickBot="1" x14ac:dyDescent="0.35">
      <c r="A117" s="359"/>
      <c r="B117" s="359"/>
      <c r="C117" s="94" t="s">
        <v>67</v>
      </c>
      <c r="D117" s="94" t="s">
        <v>68</v>
      </c>
      <c r="E117" s="94" t="s">
        <v>69</v>
      </c>
      <c r="F117" s="94" t="s">
        <v>70</v>
      </c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22.5" customHeight="1" x14ac:dyDescent="0.3">
      <c r="A118" s="95">
        <v>11503</v>
      </c>
      <c r="B118" s="252" t="s">
        <v>71</v>
      </c>
      <c r="C118" s="39">
        <v>3240</v>
      </c>
      <c r="D118" s="39">
        <v>804</v>
      </c>
      <c r="E118" s="96">
        <v>0</v>
      </c>
      <c r="F118" s="97">
        <v>4044</v>
      </c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22.5" customHeight="1" x14ac:dyDescent="0.3">
      <c r="A119" s="98">
        <v>11506</v>
      </c>
      <c r="B119" s="253" t="s">
        <v>72</v>
      </c>
      <c r="C119" s="42">
        <v>0</v>
      </c>
      <c r="D119" s="42">
        <v>9000</v>
      </c>
      <c r="E119" s="99">
        <v>0</v>
      </c>
      <c r="F119" s="100">
        <v>9000</v>
      </c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22.5" customHeight="1" x14ac:dyDescent="0.3">
      <c r="A120" s="98">
        <v>11507</v>
      </c>
      <c r="B120" s="253" t="s">
        <v>422</v>
      </c>
      <c r="C120" s="42"/>
      <c r="D120" s="42"/>
      <c r="E120" s="99"/>
      <c r="F120" s="100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22.5" customHeight="1" x14ac:dyDescent="0.3">
      <c r="A121" s="98">
        <v>11508</v>
      </c>
      <c r="B121" s="253" t="s">
        <v>423</v>
      </c>
      <c r="C121" s="42">
        <v>23261</v>
      </c>
      <c r="D121" s="42">
        <v>71839</v>
      </c>
      <c r="E121" s="99">
        <v>0</v>
      </c>
      <c r="F121" s="100">
        <v>95100</v>
      </c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22.5" customHeight="1" x14ac:dyDescent="0.3">
      <c r="A122" s="98">
        <v>11510</v>
      </c>
      <c r="B122" s="253" t="s">
        <v>427</v>
      </c>
      <c r="C122" s="42"/>
      <c r="D122" s="42"/>
      <c r="E122" s="99"/>
      <c r="F122" s="100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22.5" customHeight="1" x14ac:dyDescent="0.3">
      <c r="A123" s="98">
        <v>11511</v>
      </c>
      <c r="B123" s="253" t="s">
        <v>424</v>
      </c>
      <c r="C123" s="42"/>
      <c r="D123" s="42"/>
      <c r="E123" s="99"/>
      <c r="F123" s="100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22.5" customHeight="1" x14ac:dyDescent="0.3">
      <c r="A124" s="98">
        <v>11512</v>
      </c>
      <c r="B124" s="253" t="s">
        <v>425</v>
      </c>
      <c r="C124" s="42"/>
      <c r="D124" s="42"/>
      <c r="E124" s="99"/>
      <c r="F124" s="100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22.5" customHeight="1" x14ac:dyDescent="0.3">
      <c r="A125" s="98">
        <v>11514</v>
      </c>
      <c r="B125" s="253" t="s">
        <v>426</v>
      </c>
      <c r="C125" s="42"/>
      <c r="D125" s="42"/>
      <c r="E125" s="101"/>
      <c r="F125" s="100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22.5" customHeight="1" thickBot="1" x14ac:dyDescent="0.35">
      <c r="A126" s="102">
        <v>1151210</v>
      </c>
      <c r="B126" s="254" t="s">
        <v>73</v>
      </c>
      <c r="C126" s="45">
        <v>22898</v>
      </c>
      <c r="D126" s="45">
        <v>-1064</v>
      </c>
      <c r="E126" s="45">
        <v>0</v>
      </c>
      <c r="F126" s="103">
        <v>21834</v>
      </c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4.4" thickBot="1" x14ac:dyDescent="0.35">
      <c r="A127" s="372" t="s">
        <v>53</v>
      </c>
      <c r="B127" s="373"/>
      <c r="C127" s="46">
        <f>SUM(C118:C126)</f>
        <v>49399</v>
      </c>
      <c r="D127" s="46">
        <f>SUM(D118:D126)</f>
        <v>80579</v>
      </c>
      <c r="E127" s="46">
        <f>SUM(E118:E126)</f>
        <v>0</v>
      </c>
      <c r="F127" s="87">
        <f>SUM(F118:F126)</f>
        <v>129978</v>
      </c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23.25" customHeight="1" x14ac:dyDescent="0.3">
      <c r="A129" s="301" t="s">
        <v>528</v>
      </c>
      <c r="B129" s="301"/>
      <c r="C129" s="301"/>
      <c r="D129" s="301"/>
      <c r="E129" s="301"/>
      <c r="F129" s="301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x14ac:dyDescent="0.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x14ac:dyDescent="0.3">
      <c r="A131" s="374" t="s">
        <v>74</v>
      </c>
      <c r="B131" s="374"/>
      <c r="C131" s="374"/>
      <c r="D131" s="374"/>
      <c r="E131" s="37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4.4" thickBot="1" x14ac:dyDescent="0.3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4.4" thickBot="1" x14ac:dyDescent="0.35">
      <c r="A133" s="358" t="s">
        <v>3</v>
      </c>
      <c r="B133" s="358" t="s">
        <v>4</v>
      </c>
      <c r="C133" s="372" t="s">
        <v>66</v>
      </c>
      <c r="D133" s="375"/>
      <c r="E133" s="375"/>
      <c r="F133" s="373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21" thickBot="1" x14ac:dyDescent="0.35">
      <c r="A134" s="359"/>
      <c r="B134" s="359"/>
      <c r="C134" s="94" t="s">
        <v>67</v>
      </c>
      <c r="D134" s="94" t="s">
        <v>68</v>
      </c>
      <c r="E134" s="94" t="s">
        <v>69</v>
      </c>
      <c r="F134" s="94" t="s">
        <v>70</v>
      </c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22.5" customHeight="1" x14ac:dyDescent="0.3">
      <c r="A135" s="95">
        <v>11505</v>
      </c>
      <c r="B135" s="255" t="s">
        <v>75</v>
      </c>
      <c r="C135" s="39"/>
      <c r="D135" s="39"/>
      <c r="E135" s="96"/>
      <c r="F135" s="97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22.5" customHeight="1" thickBot="1" x14ac:dyDescent="0.35">
      <c r="A136" s="98">
        <v>11513</v>
      </c>
      <c r="B136" s="256" t="s">
        <v>76</v>
      </c>
      <c r="C136" s="42"/>
      <c r="D136" s="42"/>
      <c r="E136" s="104"/>
      <c r="F136" s="100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4.4" thickBot="1" x14ac:dyDescent="0.35">
      <c r="A137" s="372" t="s">
        <v>53</v>
      </c>
      <c r="B137" s="373"/>
      <c r="C137" s="46">
        <f>SUM(C135:C136)</f>
        <v>0</v>
      </c>
      <c r="D137" s="46">
        <f>SUM(D135:D136)</f>
        <v>0</v>
      </c>
      <c r="E137" s="46">
        <f>SUM(E135:E136)</f>
        <v>0</v>
      </c>
      <c r="F137" s="87">
        <f>SUM(F135:F136)</f>
        <v>0</v>
      </c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x14ac:dyDescent="0.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22.5" customHeight="1" x14ac:dyDescent="0.3">
      <c r="A139" s="301" t="s">
        <v>529</v>
      </c>
      <c r="B139" s="301"/>
      <c r="C139" s="301"/>
      <c r="D139" s="301"/>
      <c r="E139" s="301"/>
      <c r="F139" s="301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x14ac:dyDescent="0.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x14ac:dyDescent="0.3">
      <c r="A141" s="308" t="s">
        <v>77</v>
      </c>
      <c r="B141" s="308"/>
      <c r="C141" s="308"/>
      <c r="D141" s="308"/>
      <c r="E141" s="308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4.4" thickBot="1" x14ac:dyDescent="0.3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21" thickBot="1" x14ac:dyDescent="0.35">
      <c r="A143" s="356" t="s">
        <v>78</v>
      </c>
      <c r="B143" s="357"/>
      <c r="C143" s="94" t="s">
        <v>509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4.4" thickBot="1" x14ac:dyDescent="0.35">
      <c r="A144" s="35" t="s">
        <v>3</v>
      </c>
      <c r="B144" s="105" t="s">
        <v>4</v>
      </c>
      <c r="C144" s="9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x14ac:dyDescent="0.3">
      <c r="A145" s="37">
        <v>12306</v>
      </c>
      <c r="B145" s="257" t="s">
        <v>79</v>
      </c>
      <c r="C145" s="106">
        <v>0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x14ac:dyDescent="0.3">
      <c r="A146" s="40">
        <v>12309</v>
      </c>
      <c r="B146" s="258" t="s">
        <v>80</v>
      </c>
      <c r="C146" s="107">
        <v>0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4.4" thickBot="1" x14ac:dyDescent="0.35">
      <c r="A147" s="43">
        <v>12321</v>
      </c>
      <c r="B147" s="259" t="s">
        <v>81</v>
      </c>
      <c r="C147" s="108">
        <v>0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4.4" thickBot="1" x14ac:dyDescent="0.35">
      <c r="A148" s="356" t="s">
        <v>61</v>
      </c>
      <c r="B148" s="367"/>
      <c r="C148" s="46">
        <f>SUM(C145:C147)</f>
        <v>0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x14ac:dyDescent="0.3">
      <c r="A149" s="37">
        <v>12318</v>
      </c>
      <c r="B149" s="257" t="s">
        <v>82</v>
      </c>
      <c r="C149" s="106">
        <v>0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4.4" thickBot="1" x14ac:dyDescent="0.35">
      <c r="A150" s="43">
        <v>12320</v>
      </c>
      <c r="B150" s="259" t="s">
        <v>83</v>
      </c>
      <c r="C150" s="108">
        <v>0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4.4" thickBot="1" x14ac:dyDescent="0.35">
      <c r="A151" s="356" t="s">
        <v>64</v>
      </c>
      <c r="B151" s="367"/>
      <c r="C151" s="46">
        <f>SUM(C149:C150)</f>
        <v>0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4.4" thickBot="1" x14ac:dyDescent="0.35">
      <c r="A152" s="356" t="s">
        <v>53</v>
      </c>
      <c r="B152" s="367"/>
      <c r="C152" s="46">
        <f>SUM(C148,C151)</f>
        <v>0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x14ac:dyDescent="0.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x14ac:dyDescent="0.3">
      <c r="A154" s="303" t="s">
        <v>530</v>
      </c>
      <c r="B154" s="304"/>
      <c r="C154" s="30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x14ac:dyDescent="0.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4.4" thickBot="1" x14ac:dyDescent="0.35">
      <c r="A156" s="308" t="s">
        <v>84</v>
      </c>
      <c r="B156" s="308"/>
      <c r="C156" s="308"/>
      <c r="D156" s="308"/>
      <c r="E156" s="308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28.5" customHeight="1" thickBot="1" x14ac:dyDescent="0.35">
      <c r="A157" s="109"/>
      <c r="B157" s="110"/>
      <c r="C157" s="110"/>
      <c r="D157" s="368" t="s">
        <v>12</v>
      </c>
      <c r="E157" s="369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4.4" thickBot="1" x14ac:dyDescent="0.35">
      <c r="A158" s="356" t="s">
        <v>1</v>
      </c>
      <c r="B158" s="367"/>
      <c r="C158" s="358" t="s">
        <v>509</v>
      </c>
      <c r="D158" s="358" t="s">
        <v>13</v>
      </c>
      <c r="E158" s="358" t="s">
        <v>14</v>
      </c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21" customHeight="1" thickBot="1" x14ac:dyDescent="0.35">
      <c r="A159" s="111" t="s">
        <v>3</v>
      </c>
      <c r="B159" s="111" t="s">
        <v>4</v>
      </c>
      <c r="C159" s="359"/>
      <c r="D159" s="359"/>
      <c r="E159" s="359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x14ac:dyDescent="0.3">
      <c r="A160" s="112">
        <v>12401</v>
      </c>
      <c r="B160" s="260" t="s">
        <v>86</v>
      </c>
      <c r="C160" s="113">
        <v>0</v>
      </c>
      <c r="D160" s="113">
        <v>416</v>
      </c>
      <c r="E160" s="114">
        <v>-416</v>
      </c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4.4" thickBot="1" x14ac:dyDescent="0.35">
      <c r="A161" s="115">
        <v>12402</v>
      </c>
      <c r="B161" s="261" t="s">
        <v>87</v>
      </c>
      <c r="C161" s="116">
        <v>0</v>
      </c>
      <c r="D161" s="116">
        <v>0</v>
      </c>
      <c r="E161" s="117">
        <v>0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4.4" thickBot="1" x14ac:dyDescent="0.35">
      <c r="A162" s="356" t="s">
        <v>9</v>
      </c>
      <c r="B162" s="367"/>
      <c r="C162" s="118">
        <f>SUM(C160:C161)</f>
        <v>0</v>
      </c>
      <c r="D162" s="119">
        <f>SUM(D160:D161)</f>
        <v>416</v>
      </c>
      <c r="E162" s="120">
        <f>SUM(E160:E161)</f>
        <v>-416</v>
      </c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s="9" customFormat="1" x14ac:dyDescent="0.3">
      <c r="A163" s="4"/>
      <c r="B163" s="4"/>
      <c r="C163" s="8"/>
      <c r="D163" s="8"/>
      <c r="E163" s="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s="9" customFormat="1" x14ac:dyDescent="0.3">
      <c r="A164" s="302"/>
      <c r="B164" s="302"/>
      <c r="C164" s="302"/>
      <c r="D164" s="8"/>
      <c r="E164" s="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x14ac:dyDescent="0.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x14ac:dyDescent="0.3">
      <c r="A166" s="308" t="s">
        <v>88</v>
      </c>
      <c r="B166" s="308"/>
      <c r="C166" s="308"/>
      <c r="D166" s="308"/>
      <c r="E166" s="308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4.4" thickBot="1" x14ac:dyDescent="0.3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4.4" thickBot="1" x14ac:dyDescent="0.35">
      <c r="A168" s="356" t="s">
        <v>89</v>
      </c>
      <c r="B168" s="367"/>
      <c r="C168" s="358" t="s">
        <v>509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14.4" thickBot="1" x14ac:dyDescent="0.35">
      <c r="A169" s="35" t="s">
        <v>3</v>
      </c>
      <c r="B169" s="36" t="s">
        <v>4</v>
      </c>
      <c r="C169" s="359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x14ac:dyDescent="0.3">
      <c r="A170" s="121">
        <v>11601</v>
      </c>
      <c r="B170" s="262" t="s">
        <v>90</v>
      </c>
      <c r="C170" s="89">
        <v>21408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x14ac:dyDescent="0.3">
      <c r="A171" s="40">
        <v>12101</v>
      </c>
      <c r="B171" s="244" t="s">
        <v>91</v>
      </c>
      <c r="C171" s="90">
        <v>0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x14ac:dyDescent="0.3">
      <c r="A172" s="40">
        <v>12102</v>
      </c>
      <c r="B172" s="244" t="s">
        <v>92</v>
      </c>
      <c r="C172" s="90">
        <v>0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x14ac:dyDescent="0.3">
      <c r="A173" s="40">
        <v>12103</v>
      </c>
      <c r="B173" s="244" t="s">
        <v>93</v>
      </c>
      <c r="C173" s="90">
        <v>0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14.4" thickBot="1" x14ac:dyDescent="0.35">
      <c r="A174" s="43">
        <v>12105</v>
      </c>
      <c r="B174" s="263" t="s">
        <v>94</v>
      </c>
      <c r="C174" s="91">
        <v>0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14.4" thickBot="1" x14ac:dyDescent="0.35">
      <c r="A175" s="368" t="s">
        <v>53</v>
      </c>
      <c r="B175" s="369"/>
      <c r="C175" s="87">
        <f>SUM(C170:C174)</f>
        <v>21408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x14ac:dyDescent="0.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36.6" customHeight="1" x14ac:dyDescent="0.3">
      <c r="A177" s="303" t="s">
        <v>531</v>
      </c>
      <c r="B177" s="304"/>
      <c r="C177" s="30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36.75" customHeight="1" x14ac:dyDescent="0.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x14ac:dyDescent="0.3">
      <c r="A179" s="313" t="s">
        <v>95</v>
      </c>
      <c r="B179" s="313"/>
      <c r="C179" s="313"/>
      <c r="D179" s="313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24.75" customHeight="1" thickBot="1" x14ac:dyDescent="0.3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24.75" customHeight="1" thickBot="1" x14ac:dyDescent="0.35">
      <c r="A181" s="356" t="s">
        <v>1</v>
      </c>
      <c r="B181" s="357"/>
      <c r="C181" s="358" t="s">
        <v>509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39" customHeight="1" thickBot="1" x14ac:dyDescent="0.35">
      <c r="A182" s="35" t="s">
        <v>3</v>
      </c>
      <c r="B182" s="105" t="s">
        <v>4</v>
      </c>
      <c r="C182" s="359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ht="29.25" customHeight="1" x14ac:dyDescent="0.3">
      <c r="A183" s="37">
        <v>12601</v>
      </c>
      <c r="B183" s="257" t="s">
        <v>102</v>
      </c>
      <c r="C183" s="38">
        <v>0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ht="29.25" customHeight="1" x14ac:dyDescent="0.3">
      <c r="A184" s="40">
        <v>12602</v>
      </c>
      <c r="B184" s="258" t="s">
        <v>103</v>
      </c>
      <c r="C184" s="41">
        <v>0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ht="29.25" customHeight="1" x14ac:dyDescent="0.3">
      <c r="A185" s="40">
        <v>12603</v>
      </c>
      <c r="B185" s="258" t="s">
        <v>104</v>
      </c>
      <c r="C185" s="41">
        <v>0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ht="29.25" customHeight="1" x14ac:dyDescent="0.3">
      <c r="A186" s="122">
        <v>12604</v>
      </c>
      <c r="B186" s="264" t="s">
        <v>105</v>
      </c>
      <c r="C186" s="123">
        <v>0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ht="29.25" customHeight="1" x14ac:dyDescent="0.3">
      <c r="A187" s="122">
        <v>12605</v>
      </c>
      <c r="B187" s="264" t="s">
        <v>106</v>
      </c>
      <c r="C187" s="123">
        <v>0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ht="29.25" customHeight="1" x14ac:dyDescent="0.3">
      <c r="A188" s="122">
        <v>12606</v>
      </c>
      <c r="B188" s="264" t="s">
        <v>107</v>
      </c>
      <c r="C188" s="123">
        <v>0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ht="29.25" customHeight="1" thickBot="1" x14ac:dyDescent="0.35">
      <c r="A189" s="43">
        <v>12699</v>
      </c>
      <c r="B189" s="259" t="s">
        <v>108</v>
      </c>
      <c r="C189" s="124">
        <v>0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ht="14.4" thickBot="1" x14ac:dyDescent="0.35">
      <c r="A190" s="356" t="s">
        <v>9</v>
      </c>
      <c r="B190" s="357"/>
      <c r="C190" s="31">
        <f>SUM(C183:C189)</f>
        <v>0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s="9" customFormat="1" ht="24.6" customHeight="1" x14ac:dyDescent="0.3">
      <c r="A191" s="4"/>
      <c r="B191" s="4"/>
      <c r="C191" s="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s="9" customFormat="1" ht="43.5" customHeight="1" x14ac:dyDescent="0.3">
      <c r="A192" s="305" t="s">
        <v>530</v>
      </c>
      <c r="B192" s="306"/>
      <c r="C192" s="306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ht="27" customHeight="1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x14ac:dyDescent="0.3">
      <c r="A194" s="313" t="s">
        <v>96</v>
      </c>
      <c r="B194" s="313"/>
      <c r="C194" s="313"/>
      <c r="D194" s="313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ht="3.75" customHeight="1" thickBot="1" x14ac:dyDescent="0.3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14.4" thickBot="1" x14ac:dyDescent="0.35">
      <c r="A196" s="356" t="s">
        <v>97</v>
      </c>
      <c r="B196" s="367"/>
      <c r="C196" s="358" t="s">
        <v>509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ht="17.25" customHeight="1" thickBot="1" x14ac:dyDescent="0.35">
      <c r="A197" s="35" t="s">
        <v>3</v>
      </c>
      <c r="B197" s="36" t="s">
        <v>4</v>
      </c>
      <c r="C197" s="359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x14ac:dyDescent="0.3">
      <c r="A198" s="37">
        <v>1310101</v>
      </c>
      <c r="B198" s="265" t="s">
        <v>109</v>
      </c>
      <c r="C198" s="89">
        <v>0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x14ac:dyDescent="0.3">
      <c r="A199" s="40">
        <v>1310102</v>
      </c>
      <c r="B199" s="266" t="s">
        <v>110</v>
      </c>
      <c r="C199" s="90">
        <v>0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x14ac:dyDescent="0.3">
      <c r="A200" s="122">
        <v>1310201</v>
      </c>
      <c r="B200" s="267" t="s">
        <v>111</v>
      </c>
      <c r="C200" s="125">
        <v>0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x14ac:dyDescent="0.3">
      <c r="A201" s="122">
        <v>1310202</v>
      </c>
      <c r="B201" s="267" t="s">
        <v>112</v>
      </c>
      <c r="C201" s="125">
        <v>0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x14ac:dyDescent="0.3">
      <c r="A202" s="122">
        <v>1310203</v>
      </c>
      <c r="B202" s="267" t="s">
        <v>113</v>
      </c>
      <c r="C202" s="125">
        <v>0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x14ac:dyDescent="0.3">
      <c r="A203" s="122">
        <v>1310301</v>
      </c>
      <c r="B203" s="267" t="s">
        <v>114</v>
      </c>
      <c r="C203" s="125">
        <v>0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16.8" x14ac:dyDescent="0.3">
      <c r="A204" s="122">
        <v>1310302</v>
      </c>
      <c r="B204" s="267" t="s">
        <v>115</v>
      </c>
      <c r="C204" s="125">
        <v>0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x14ac:dyDescent="0.3">
      <c r="A205" s="122">
        <v>1310303</v>
      </c>
      <c r="B205" s="267" t="s">
        <v>116</v>
      </c>
      <c r="C205" s="125">
        <v>0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x14ac:dyDescent="0.3">
      <c r="A206" s="122">
        <v>1310399</v>
      </c>
      <c r="B206" s="267" t="s">
        <v>117</v>
      </c>
      <c r="C206" s="125">
        <v>0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x14ac:dyDescent="0.3">
      <c r="A207" s="122">
        <v>1310401</v>
      </c>
      <c r="B207" s="267" t="s">
        <v>118</v>
      </c>
      <c r="C207" s="125">
        <v>0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ht="13.5" customHeight="1" x14ac:dyDescent="0.3">
      <c r="A208" s="122">
        <v>1310402</v>
      </c>
      <c r="B208" s="267" t="s">
        <v>119</v>
      </c>
      <c r="C208" s="125">
        <v>0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ht="13.5" customHeight="1" x14ac:dyDescent="0.3">
      <c r="A209" s="122">
        <v>1310403</v>
      </c>
      <c r="B209" s="267" t="s">
        <v>120</v>
      </c>
      <c r="C209" s="125">
        <v>0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ht="13.5" customHeight="1" x14ac:dyDescent="0.3">
      <c r="A210" s="122">
        <v>1310404</v>
      </c>
      <c r="B210" s="267" t="s">
        <v>121</v>
      </c>
      <c r="C210" s="125">
        <v>0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ht="13.5" customHeight="1" x14ac:dyDescent="0.3">
      <c r="A211" s="122">
        <v>1310405</v>
      </c>
      <c r="B211" s="267" t="s">
        <v>122</v>
      </c>
      <c r="C211" s="125">
        <v>0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ht="13.5" customHeight="1" x14ac:dyDescent="0.3">
      <c r="A212" s="122">
        <v>1310406</v>
      </c>
      <c r="B212" s="267" t="s">
        <v>123</v>
      </c>
      <c r="C212" s="125">
        <v>0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ht="13.5" customHeight="1" x14ac:dyDescent="0.3">
      <c r="A213" s="122">
        <v>1310407</v>
      </c>
      <c r="B213" s="267" t="s">
        <v>124</v>
      </c>
      <c r="C213" s="125">
        <v>0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x14ac:dyDescent="0.3">
      <c r="A214" s="122">
        <v>1310408</v>
      </c>
      <c r="B214" s="267" t="s">
        <v>125</v>
      </c>
      <c r="C214" s="125">
        <v>0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ht="16.8" x14ac:dyDescent="0.3">
      <c r="A215" s="122">
        <v>1310409</v>
      </c>
      <c r="B215" s="267" t="s">
        <v>126</v>
      </c>
      <c r="C215" s="125">
        <v>0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ht="16.8" x14ac:dyDescent="0.3">
      <c r="A216" s="122">
        <v>1310410</v>
      </c>
      <c r="B216" s="267" t="s">
        <v>127</v>
      </c>
      <c r="C216" s="125">
        <v>0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ht="16.8" x14ac:dyDescent="0.3">
      <c r="A217" s="122">
        <v>1310411</v>
      </c>
      <c r="B217" s="267" t="s">
        <v>128</v>
      </c>
      <c r="C217" s="125">
        <v>0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ht="16.8" x14ac:dyDescent="0.3">
      <c r="A218" s="122">
        <v>1310412</v>
      </c>
      <c r="B218" s="267" t="s">
        <v>129</v>
      </c>
      <c r="C218" s="125">
        <v>0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x14ac:dyDescent="0.3">
      <c r="A219" s="122">
        <v>1310413</v>
      </c>
      <c r="B219" s="267" t="s">
        <v>130</v>
      </c>
      <c r="C219" s="125">
        <v>0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ht="16.8" x14ac:dyDescent="0.3">
      <c r="A220" s="122">
        <v>1310414</v>
      </c>
      <c r="B220" s="267" t="s">
        <v>131</v>
      </c>
      <c r="C220" s="125">
        <v>0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x14ac:dyDescent="0.3">
      <c r="A221" s="122">
        <v>1310415</v>
      </c>
      <c r="B221" s="267" t="s">
        <v>132</v>
      </c>
      <c r="C221" s="125">
        <v>0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x14ac:dyDescent="0.3">
      <c r="A222" s="122">
        <v>1310416</v>
      </c>
      <c r="B222" s="267" t="s">
        <v>133</v>
      </c>
      <c r="C222" s="125">
        <v>0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ht="13.5" customHeight="1" x14ac:dyDescent="0.3">
      <c r="A223" s="122">
        <v>1310499</v>
      </c>
      <c r="B223" s="267" t="s">
        <v>134</v>
      </c>
      <c r="C223" s="125">
        <v>0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x14ac:dyDescent="0.3">
      <c r="A224" s="122">
        <v>13105</v>
      </c>
      <c r="B224" s="267" t="s">
        <v>135</v>
      </c>
      <c r="C224" s="125">
        <v>0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ht="14.4" thickBot="1" x14ac:dyDescent="0.35">
      <c r="A225" s="122">
        <v>1310703</v>
      </c>
      <c r="B225" s="267" t="s">
        <v>136</v>
      </c>
      <c r="C225" s="125">
        <v>0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ht="14.4" thickBot="1" x14ac:dyDescent="0.35">
      <c r="A226" s="356" t="s">
        <v>9</v>
      </c>
      <c r="B226" s="367"/>
      <c r="C226" s="87">
        <f>SUM(C198:C225)</f>
        <v>0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s="9" customFormat="1" x14ac:dyDescent="0.3">
      <c r="A227" s="4"/>
      <c r="B227" s="4"/>
      <c r="C227" s="10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s="9" customFormat="1" ht="24" customHeight="1" x14ac:dyDescent="0.3">
      <c r="A228" s="305" t="s">
        <v>532</v>
      </c>
      <c r="B228" s="306"/>
      <c r="C228" s="306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x14ac:dyDescent="0.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x14ac:dyDescent="0.3">
      <c r="A230" s="313" t="s">
        <v>98</v>
      </c>
      <c r="B230" s="313"/>
      <c r="C230" s="313"/>
      <c r="D230" s="313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ht="3.75" customHeight="1" thickBot="1" x14ac:dyDescent="0.35">
      <c r="A231" s="19"/>
      <c r="B231" s="19"/>
      <c r="C231" s="19"/>
      <c r="D231" s="19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ht="14.4" thickBot="1" x14ac:dyDescent="0.35">
      <c r="A232" s="356" t="s">
        <v>97</v>
      </c>
      <c r="B232" s="367"/>
      <c r="C232" s="358" t="s">
        <v>509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ht="14.4" thickBot="1" x14ac:dyDescent="0.35">
      <c r="A233" s="35" t="s">
        <v>3</v>
      </c>
      <c r="B233" s="36" t="s">
        <v>4</v>
      </c>
      <c r="C233" s="359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x14ac:dyDescent="0.3">
      <c r="A234" s="37">
        <v>13201</v>
      </c>
      <c r="B234" s="242" t="s">
        <v>137</v>
      </c>
      <c r="C234" s="89">
        <v>0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ht="14.4" thickBot="1" x14ac:dyDescent="0.35">
      <c r="A235" s="40">
        <v>13202</v>
      </c>
      <c r="B235" s="229" t="s">
        <v>138</v>
      </c>
      <c r="C235" s="90">
        <v>0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ht="14.4" thickBot="1" x14ac:dyDescent="0.35">
      <c r="A236" s="356" t="s">
        <v>9</v>
      </c>
      <c r="B236" s="367"/>
      <c r="C236" s="87">
        <f>SUM(C234:C235)</f>
        <v>0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s="9" customFormat="1" ht="3.75" customHeight="1" x14ac:dyDescent="0.3">
      <c r="A237" s="4"/>
      <c r="B237" s="4"/>
      <c r="C237" s="10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s="9" customFormat="1" ht="26.4" customHeight="1" x14ac:dyDescent="0.3">
      <c r="A238" s="305" t="s">
        <v>530</v>
      </c>
      <c r="B238" s="306"/>
      <c r="C238" s="306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x14ac:dyDescent="0.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x14ac:dyDescent="0.3">
      <c r="A240" s="313" t="s">
        <v>99</v>
      </c>
      <c r="B240" s="313"/>
      <c r="C240" s="313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ht="3.75" customHeight="1" thickBot="1" x14ac:dyDescent="0.3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ht="14.4" thickBot="1" x14ac:dyDescent="0.35">
      <c r="A242" s="356" t="s">
        <v>97</v>
      </c>
      <c r="B242" s="367"/>
      <c r="C242" s="358" t="s">
        <v>509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ht="14.4" thickBot="1" x14ac:dyDescent="0.35">
      <c r="A243" s="35" t="s">
        <v>3</v>
      </c>
      <c r="B243" s="36" t="s">
        <v>4</v>
      </c>
      <c r="C243" s="359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ht="14.4" thickBot="1" x14ac:dyDescent="0.35">
      <c r="A244" s="37">
        <v>13301</v>
      </c>
      <c r="B244" s="242" t="s">
        <v>139</v>
      </c>
      <c r="C244" s="89">
        <v>0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ht="14.4" thickBot="1" x14ac:dyDescent="0.35">
      <c r="A245" s="356" t="s">
        <v>9</v>
      </c>
      <c r="B245" s="367"/>
      <c r="C245" s="87">
        <f>SUM(C244)</f>
        <v>0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s="9" customFormat="1" x14ac:dyDescent="0.3">
      <c r="A246" s="4"/>
      <c r="B246" s="4"/>
      <c r="C246" s="10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s="9" customFormat="1" ht="24" customHeight="1" x14ac:dyDescent="0.3">
      <c r="A247" s="355" t="s">
        <v>533</v>
      </c>
      <c r="B247" s="366"/>
      <c r="C247" s="366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ht="4.5" customHeight="1" x14ac:dyDescent="0.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x14ac:dyDescent="0.3">
      <c r="A249" s="313" t="s">
        <v>100</v>
      </c>
      <c r="B249" s="313"/>
      <c r="C249" s="313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ht="7.5" customHeight="1" thickBot="1" x14ac:dyDescent="0.3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ht="14.4" thickBot="1" x14ac:dyDescent="0.35">
      <c r="A251" s="356" t="s">
        <v>1</v>
      </c>
      <c r="B251" s="357"/>
      <c r="C251" s="358" t="s">
        <v>509</v>
      </c>
      <c r="D251" s="358" t="s">
        <v>101</v>
      </c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ht="33" customHeight="1" thickBot="1" x14ac:dyDescent="0.35">
      <c r="A252" s="35" t="s">
        <v>3</v>
      </c>
      <c r="B252" s="105" t="s">
        <v>4</v>
      </c>
      <c r="C252" s="359"/>
      <c r="D252" s="359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x14ac:dyDescent="0.3">
      <c r="A253" s="37">
        <v>1250101</v>
      </c>
      <c r="B253" s="268" t="s">
        <v>140</v>
      </c>
      <c r="C253" s="38">
        <v>0</v>
      </c>
      <c r="D253" s="38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x14ac:dyDescent="0.3">
      <c r="A254" s="40">
        <v>1250102</v>
      </c>
      <c r="B254" s="269" t="s">
        <v>141</v>
      </c>
      <c r="C254" s="41">
        <v>0</v>
      </c>
      <c r="D254" s="41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x14ac:dyDescent="0.3">
      <c r="A255" s="40">
        <v>1250103</v>
      </c>
      <c r="B255" s="269" t="s">
        <v>142</v>
      </c>
      <c r="C255" s="41">
        <v>0</v>
      </c>
      <c r="D255" s="41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x14ac:dyDescent="0.3">
      <c r="A256" s="122">
        <v>1250104</v>
      </c>
      <c r="B256" s="270" t="s">
        <v>143</v>
      </c>
      <c r="C256" s="123">
        <v>0</v>
      </c>
      <c r="D256" s="123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x14ac:dyDescent="0.3">
      <c r="A257" s="122">
        <v>1250105</v>
      </c>
      <c r="B257" s="270" t="s">
        <v>144</v>
      </c>
      <c r="C257" s="123">
        <v>0</v>
      </c>
      <c r="D257" s="123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x14ac:dyDescent="0.3">
      <c r="A258" s="122">
        <v>1250201</v>
      </c>
      <c r="B258" s="270" t="s">
        <v>145</v>
      </c>
      <c r="C258" s="123">
        <v>0</v>
      </c>
      <c r="D258" s="123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x14ac:dyDescent="0.3">
      <c r="A259" s="122">
        <v>1250202</v>
      </c>
      <c r="B259" s="270" t="s">
        <v>146</v>
      </c>
      <c r="C259" s="123">
        <v>0</v>
      </c>
      <c r="D259" s="123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x14ac:dyDescent="0.3">
      <c r="A260" s="122">
        <v>1250203</v>
      </c>
      <c r="B260" s="270" t="s">
        <v>147</v>
      </c>
      <c r="C260" s="123">
        <v>0</v>
      </c>
      <c r="D260" s="123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x14ac:dyDescent="0.3">
      <c r="A261" s="122">
        <v>1250204</v>
      </c>
      <c r="B261" s="270" t="s">
        <v>148</v>
      </c>
      <c r="C261" s="123">
        <v>0</v>
      </c>
      <c r="D261" s="123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x14ac:dyDescent="0.3">
      <c r="A262" s="122">
        <v>1250205</v>
      </c>
      <c r="B262" s="270" t="s">
        <v>149</v>
      </c>
      <c r="C262" s="123">
        <v>0</v>
      </c>
      <c r="D262" s="123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x14ac:dyDescent="0.3">
      <c r="A263" s="122">
        <v>1250206</v>
      </c>
      <c r="B263" s="270" t="s">
        <v>150</v>
      </c>
      <c r="C263" s="123">
        <v>0</v>
      </c>
      <c r="D263" s="123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x14ac:dyDescent="0.3">
      <c r="A264" s="122">
        <v>1250299</v>
      </c>
      <c r="B264" s="270" t="s">
        <v>151</v>
      </c>
      <c r="C264" s="123">
        <v>0</v>
      </c>
      <c r="D264" s="123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ht="14.4" thickBot="1" x14ac:dyDescent="0.35">
      <c r="A265" s="122">
        <v>12599</v>
      </c>
      <c r="B265" s="270" t="s">
        <v>152</v>
      </c>
      <c r="C265" s="123">
        <v>0</v>
      </c>
      <c r="D265" s="123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ht="14.4" thickBot="1" x14ac:dyDescent="0.35">
      <c r="A266" s="356" t="s">
        <v>9</v>
      </c>
      <c r="B266" s="357"/>
      <c r="C266" s="31">
        <f>SUM(C253:C265)</f>
        <v>0</v>
      </c>
      <c r="D266" s="31">
        <f>SUM(D253:D265)</f>
        <v>0</v>
      </c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s="9" customFormat="1" x14ac:dyDescent="0.3">
      <c r="A267" s="4"/>
      <c r="B267" s="4"/>
      <c r="C267" s="8"/>
      <c r="D267" s="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s="9" customFormat="1" x14ac:dyDescent="0.3">
      <c r="A268" s="355" t="s">
        <v>530</v>
      </c>
      <c r="B268" s="366"/>
      <c r="C268" s="366"/>
      <c r="D268" s="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x14ac:dyDescent="0.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ht="14.4" thickBot="1" x14ac:dyDescent="0.35">
      <c r="A270" s="308" t="s">
        <v>153</v>
      </c>
      <c r="B270" s="308"/>
      <c r="C270" s="308"/>
      <c r="D270" s="308"/>
      <c r="E270" s="308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ht="24.75" customHeight="1" thickBot="1" x14ac:dyDescent="0.35">
      <c r="A271" s="109"/>
      <c r="B271" s="110"/>
      <c r="C271" s="110"/>
      <c r="D271" s="360" t="s">
        <v>12</v>
      </c>
      <c r="E271" s="361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ht="14.4" thickBot="1" x14ac:dyDescent="0.35">
      <c r="A272" s="362" t="s">
        <v>97</v>
      </c>
      <c r="B272" s="363"/>
      <c r="C272" s="364" t="s">
        <v>509</v>
      </c>
      <c r="D272" s="336" t="s">
        <v>13</v>
      </c>
      <c r="E272" s="336" t="s">
        <v>14</v>
      </c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ht="42.75" customHeight="1" thickBot="1" x14ac:dyDescent="0.35">
      <c r="A273" s="126" t="s">
        <v>3</v>
      </c>
      <c r="B273" s="127" t="s">
        <v>4</v>
      </c>
      <c r="C273" s="365"/>
      <c r="D273" s="365"/>
      <c r="E273" s="365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ht="23.25" customHeight="1" thickBot="1" x14ac:dyDescent="0.35">
      <c r="A274" s="128">
        <v>1210601</v>
      </c>
      <c r="B274" s="129" t="s">
        <v>154</v>
      </c>
      <c r="C274" s="130">
        <v>7318</v>
      </c>
      <c r="D274" s="131">
        <v>3848</v>
      </c>
      <c r="E274" s="132">
        <v>3470</v>
      </c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ht="23.25" customHeight="1" thickBot="1" x14ac:dyDescent="0.35">
      <c r="A275" s="133">
        <v>1210602</v>
      </c>
      <c r="B275" s="129" t="s">
        <v>155</v>
      </c>
      <c r="C275" s="130">
        <v>0</v>
      </c>
      <c r="D275" s="134">
        <v>0</v>
      </c>
      <c r="E275" s="130">
        <v>0</v>
      </c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ht="23.25" customHeight="1" thickBot="1" x14ac:dyDescent="0.35">
      <c r="A276" s="133">
        <v>1210603</v>
      </c>
      <c r="B276" s="129" t="s">
        <v>156</v>
      </c>
      <c r="C276" s="130">
        <v>0</v>
      </c>
      <c r="D276" s="134">
        <v>0</v>
      </c>
      <c r="E276" s="130">
        <v>0</v>
      </c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ht="23.25" customHeight="1" thickBot="1" x14ac:dyDescent="0.35">
      <c r="A277" s="133">
        <v>1210604</v>
      </c>
      <c r="B277" s="129" t="s">
        <v>157</v>
      </c>
      <c r="C277" s="130">
        <v>0</v>
      </c>
      <c r="D277" s="134">
        <v>0</v>
      </c>
      <c r="E277" s="130">
        <v>0</v>
      </c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ht="23.25" customHeight="1" thickBot="1" x14ac:dyDescent="0.35">
      <c r="A278" s="133">
        <v>1210699</v>
      </c>
      <c r="B278" s="129" t="s">
        <v>158</v>
      </c>
      <c r="C278" s="130">
        <v>0</v>
      </c>
      <c r="D278" s="134">
        <v>0</v>
      </c>
      <c r="E278" s="130">
        <v>0</v>
      </c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ht="14.4" thickBot="1" x14ac:dyDescent="0.35">
      <c r="A279" s="362" t="s">
        <v>9</v>
      </c>
      <c r="B279" s="363"/>
      <c r="C279" s="135">
        <f>SUM(C274:C278)</f>
        <v>7318</v>
      </c>
      <c r="D279" s="136">
        <f>SUM(D274:D278)</f>
        <v>3848</v>
      </c>
      <c r="E279" s="135">
        <f>SUM(E274:E278)</f>
        <v>3470</v>
      </c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s="9" customFormat="1" x14ac:dyDescent="0.3">
      <c r="A280" s="4"/>
      <c r="B280" s="4"/>
      <c r="C280" s="8"/>
      <c r="D280" s="8"/>
      <c r="E280" s="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spans="1:27" s="9" customFormat="1" ht="42" customHeight="1" x14ac:dyDescent="0.3">
      <c r="A281" s="355" t="s">
        <v>534</v>
      </c>
      <c r="B281" s="366"/>
      <c r="C281" s="366"/>
      <c r="D281" s="8"/>
      <c r="E281" s="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spans="1:27" x14ac:dyDescent="0.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ht="21" customHeight="1" x14ac:dyDescent="0.3">
      <c r="A283" s="313" t="s">
        <v>159</v>
      </c>
      <c r="B283" s="313"/>
      <c r="C283" s="313"/>
      <c r="D283" s="313"/>
      <c r="E283" s="313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ht="14.4" thickBot="1" x14ac:dyDescent="0.35">
      <c r="A284" s="19"/>
      <c r="B284" s="19"/>
      <c r="C284" s="19"/>
      <c r="D284" s="19"/>
      <c r="E284" s="19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ht="14.4" thickBot="1" x14ac:dyDescent="0.35">
      <c r="A285" s="362" t="s">
        <v>97</v>
      </c>
      <c r="B285" s="363"/>
      <c r="C285" s="364" t="s">
        <v>509</v>
      </c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ht="18.75" customHeight="1" thickBot="1" x14ac:dyDescent="0.35">
      <c r="A286" s="126" t="s">
        <v>3</v>
      </c>
      <c r="B286" s="127" t="s">
        <v>4</v>
      </c>
      <c r="C286" s="365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ht="16.5" customHeight="1" thickBot="1" x14ac:dyDescent="0.35">
      <c r="A287" s="128">
        <v>18104</v>
      </c>
      <c r="B287" s="129" t="s">
        <v>160</v>
      </c>
      <c r="C287" s="137">
        <v>0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ht="16.5" customHeight="1" thickBot="1" x14ac:dyDescent="0.35">
      <c r="A288" s="133">
        <v>18105</v>
      </c>
      <c r="B288" s="129" t="s">
        <v>161</v>
      </c>
      <c r="C288" s="130">
        <v>0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ht="14.4" thickBot="1" x14ac:dyDescent="0.35">
      <c r="A289" s="362" t="s">
        <v>9</v>
      </c>
      <c r="B289" s="363"/>
      <c r="C289" s="135">
        <f>SUM(C287:C288)</f>
        <v>0</v>
      </c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s="9" customFormat="1" x14ac:dyDescent="0.3">
      <c r="A290" s="4"/>
      <c r="B290" s="4"/>
      <c r="C290" s="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spans="1:27" s="9" customFormat="1" ht="39" customHeight="1" x14ac:dyDescent="0.3">
      <c r="A291" s="355" t="s">
        <v>530</v>
      </c>
      <c r="B291" s="366"/>
      <c r="C291" s="366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spans="1:27" x14ac:dyDescent="0.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x14ac:dyDescent="0.3">
      <c r="A293" s="313" t="s">
        <v>162</v>
      </c>
      <c r="B293" s="313"/>
      <c r="C293" s="313"/>
      <c r="D293" s="313"/>
      <c r="E293" s="313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x14ac:dyDescent="0.3">
      <c r="A294" s="19"/>
      <c r="B294" s="19"/>
      <c r="C294" s="19"/>
      <c r="D294" s="19"/>
      <c r="E294" s="19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ht="14.4" thickBot="1" x14ac:dyDescent="0.35">
      <c r="A295" s="306" t="s">
        <v>163</v>
      </c>
      <c r="B295" s="306"/>
      <c r="C295" s="306"/>
      <c r="D295" s="306"/>
      <c r="E295" s="306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ht="27" customHeight="1" thickBot="1" x14ac:dyDescent="0.35">
      <c r="A296" s="314" t="s">
        <v>97</v>
      </c>
      <c r="B296" s="315"/>
      <c r="C296" s="319" t="s">
        <v>510</v>
      </c>
      <c r="D296" s="319" t="s">
        <v>164</v>
      </c>
      <c r="E296" s="319" t="s">
        <v>165</v>
      </c>
      <c r="F296" s="319" t="s">
        <v>166</v>
      </c>
      <c r="G296" s="319" t="s">
        <v>167</v>
      </c>
      <c r="H296" s="319" t="s">
        <v>511</v>
      </c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ht="25.5" customHeight="1" thickBot="1" x14ac:dyDescent="0.35">
      <c r="A297" s="138" t="s">
        <v>3</v>
      </c>
      <c r="B297" s="139" t="s">
        <v>4</v>
      </c>
      <c r="C297" s="320"/>
      <c r="D297" s="320"/>
      <c r="E297" s="320"/>
      <c r="F297" s="320"/>
      <c r="G297" s="320"/>
      <c r="H297" s="320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ht="27" customHeight="1" x14ac:dyDescent="0.3">
      <c r="A298" s="140">
        <v>14101</v>
      </c>
      <c r="B298" s="232" t="s">
        <v>169</v>
      </c>
      <c r="C298" s="141">
        <v>911414</v>
      </c>
      <c r="D298" s="141">
        <v>0</v>
      </c>
      <c r="E298" s="141">
        <v>0</v>
      </c>
      <c r="F298" s="141">
        <v>0</v>
      </c>
      <c r="G298" s="141">
        <v>5327</v>
      </c>
      <c r="H298" s="141">
        <v>906087</v>
      </c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ht="27" customHeight="1" x14ac:dyDescent="0.3">
      <c r="A299" s="142">
        <v>14102</v>
      </c>
      <c r="B299" s="231" t="s">
        <v>170</v>
      </c>
      <c r="C299" s="143">
        <v>165906</v>
      </c>
      <c r="D299" s="143">
        <v>0</v>
      </c>
      <c r="E299" s="143">
        <v>4586</v>
      </c>
      <c r="F299" s="143">
        <v>0</v>
      </c>
      <c r="G299" s="143">
        <v>2240</v>
      </c>
      <c r="H299" s="143">
        <v>168252</v>
      </c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ht="27" customHeight="1" x14ac:dyDescent="0.3">
      <c r="A300" s="142">
        <v>14104</v>
      </c>
      <c r="B300" s="231" t="s">
        <v>171</v>
      </c>
      <c r="C300" s="143">
        <v>249645</v>
      </c>
      <c r="D300" s="143">
        <v>0</v>
      </c>
      <c r="E300" s="143">
        <v>12511</v>
      </c>
      <c r="F300" s="143">
        <v>0</v>
      </c>
      <c r="G300" s="143">
        <v>330</v>
      </c>
      <c r="H300" s="143">
        <v>261826</v>
      </c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ht="27" customHeight="1" x14ac:dyDescent="0.3">
      <c r="A301" s="142">
        <v>1410501</v>
      </c>
      <c r="B301" s="231" t="s">
        <v>172</v>
      </c>
      <c r="C301" s="143">
        <v>1183593</v>
      </c>
      <c r="D301" s="143">
        <v>0</v>
      </c>
      <c r="E301" s="143">
        <v>33167</v>
      </c>
      <c r="F301" s="143">
        <v>0</v>
      </c>
      <c r="G301" s="143">
        <v>21054</v>
      </c>
      <c r="H301" s="143">
        <v>1195707</v>
      </c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ht="27" customHeight="1" x14ac:dyDescent="0.3">
      <c r="A302" s="142">
        <v>1410502</v>
      </c>
      <c r="B302" s="231" t="s">
        <v>173</v>
      </c>
      <c r="C302" s="143">
        <v>0</v>
      </c>
      <c r="D302" s="143">
        <v>0</v>
      </c>
      <c r="E302" s="143">
        <v>0</v>
      </c>
      <c r="F302" s="143">
        <v>0</v>
      </c>
      <c r="G302" s="143">
        <v>0</v>
      </c>
      <c r="H302" s="143">
        <v>0</v>
      </c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ht="27" customHeight="1" x14ac:dyDescent="0.3">
      <c r="A303" s="142">
        <v>1410503</v>
      </c>
      <c r="B303" s="231" t="s">
        <v>174</v>
      </c>
      <c r="C303" s="143">
        <v>0</v>
      </c>
      <c r="D303" s="143">
        <v>0</v>
      </c>
      <c r="E303" s="143">
        <v>0</v>
      </c>
      <c r="F303" s="143">
        <v>0</v>
      </c>
      <c r="G303" s="143">
        <v>0</v>
      </c>
      <c r="H303" s="143">
        <v>0</v>
      </c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ht="27" customHeight="1" x14ac:dyDescent="0.3">
      <c r="A304" s="142">
        <v>14106</v>
      </c>
      <c r="B304" s="231" t="s">
        <v>175</v>
      </c>
      <c r="C304" s="143">
        <v>211690</v>
      </c>
      <c r="D304" s="143">
        <v>0</v>
      </c>
      <c r="E304" s="143">
        <v>4679</v>
      </c>
      <c r="F304" s="143">
        <v>0</v>
      </c>
      <c r="G304" s="143">
        <v>1421</v>
      </c>
      <c r="H304" s="143">
        <v>214948</v>
      </c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ht="27" customHeight="1" x14ac:dyDescent="0.3">
      <c r="A305" s="142">
        <v>14107</v>
      </c>
      <c r="B305" s="231" t="s">
        <v>176</v>
      </c>
      <c r="C305" s="143">
        <v>13562</v>
      </c>
      <c r="D305" s="143">
        <v>0</v>
      </c>
      <c r="E305" s="143">
        <v>3131</v>
      </c>
      <c r="F305" s="143">
        <v>0</v>
      </c>
      <c r="G305" s="143">
        <v>1018</v>
      </c>
      <c r="H305" s="143">
        <v>15674</v>
      </c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ht="27" customHeight="1" x14ac:dyDescent="0.3">
      <c r="A306" s="142">
        <v>14108</v>
      </c>
      <c r="B306" s="231" t="s">
        <v>177</v>
      </c>
      <c r="C306" s="143">
        <v>387198</v>
      </c>
      <c r="D306" s="143">
        <v>0</v>
      </c>
      <c r="E306" s="143">
        <v>39086</v>
      </c>
      <c r="F306" s="143">
        <v>0</v>
      </c>
      <c r="G306" s="143">
        <v>1943</v>
      </c>
      <c r="H306" s="143">
        <v>424340</v>
      </c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ht="27" customHeight="1" x14ac:dyDescent="0.3">
      <c r="A307" s="142">
        <v>14109</v>
      </c>
      <c r="B307" s="231" t="s">
        <v>178</v>
      </c>
      <c r="C307" s="143">
        <v>25972</v>
      </c>
      <c r="D307" s="143">
        <v>0</v>
      </c>
      <c r="E307" s="143">
        <v>0</v>
      </c>
      <c r="F307" s="143">
        <v>0</v>
      </c>
      <c r="G307" s="143">
        <v>171</v>
      </c>
      <c r="H307" s="143">
        <v>25801</v>
      </c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ht="27" customHeight="1" x14ac:dyDescent="0.3">
      <c r="A308" s="142">
        <v>14110</v>
      </c>
      <c r="B308" s="231" t="s">
        <v>179</v>
      </c>
      <c r="C308" s="143">
        <v>0</v>
      </c>
      <c r="D308" s="143">
        <v>0</v>
      </c>
      <c r="E308" s="143">
        <v>0</v>
      </c>
      <c r="F308" s="143">
        <v>0</v>
      </c>
      <c r="G308" s="143">
        <v>0</v>
      </c>
      <c r="H308" s="143">
        <v>0</v>
      </c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ht="27" customHeight="1" x14ac:dyDescent="0.3">
      <c r="A309" s="142">
        <v>14112</v>
      </c>
      <c r="B309" s="231" t="s">
        <v>180</v>
      </c>
      <c r="C309" s="143">
        <v>0</v>
      </c>
      <c r="D309" s="143">
        <v>0</v>
      </c>
      <c r="E309" s="143">
        <v>24288</v>
      </c>
      <c r="F309" s="143">
        <v>0</v>
      </c>
      <c r="G309" s="143">
        <v>0</v>
      </c>
      <c r="H309" s="143">
        <v>24288</v>
      </c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ht="27" customHeight="1" x14ac:dyDescent="0.3">
      <c r="A310" s="142">
        <v>14113</v>
      </c>
      <c r="B310" s="231" t="s">
        <v>181</v>
      </c>
      <c r="C310" s="143">
        <v>0</v>
      </c>
      <c r="D310" s="143">
        <v>0</v>
      </c>
      <c r="E310" s="143">
        <v>0</v>
      </c>
      <c r="F310" s="143">
        <v>0</v>
      </c>
      <c r="G310" s="143">
        <v>0</v>
      </c>
      <c r="H310" s="143">
        <v>0</v>
      </c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ht="27" customHeight="1" x14ac:dyDescent="0.3">
      <c r="A311" s="142">
        <v>14114</v>
      </c>
      <c r="B311" s="231" t="s">
        <v>182</v>
      </c>
      <c r="C311" s="143">
        <v>0</v>
      </c>
      <c r="D311" s="143">
        <v>0</v>
      </c>
      <c r="E311" s="143">
        <v>0</v>
      </c>
      <c r="F311" s="143">
        <v>0</v>
      </c>
      <c r="G311" s="143">
        <v>0</v>
      </c>
      <c r="H311" s="143">
        <v>0</v>
      </c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ht="27" customHeight="1" thickBot="1" x14ac:dyDescent="0.35">
      <c r="A312" s="144">
        <v>14199</v>
      </c>
      <c r="B312" s="239" t="s">
        <v>183</v>
      </c>
      <c r="C312" s="145">
        <v>0</v>
      </c>
      <c r="D312" s="145">
        <v>0</v>
      </c>
      <c r="E312" s="145">
        <v>0</v>
      </c>
      <c r="F312" s="145">
        <v>0</v>
      </c>
      <c r="G312" s="145">
        <v>0</v>
      </c>
      <c r="H312" s="145">
        <v>0</v>
      </c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ht="14.4" thickBot="1" x14ac:dyDescent="0.35">
      <c r="A313" s="146"/>
      <c r="B313" s="147" t="s">
        <v>53</v>
      </c>
      <c r="C313" s="148">
        <f t="shared" ref="C313:H313" si="1">SUM(C298:C312)</f>
        <v>3148980</v>
      </c>
      <c r="D313" s="148">
        <f t="shared" si="1"/>
        <v>0</v>
      </c>
      <c r="E313" s="148">
        <f t="shared" si="1"/>
        <v>121448</v>
      </c>
      <c r="F313" s="148">
        <f t="shared" si="1"/>
        <v>0</v>
      </c>
      <c r="G313" s="148">
        <f t="shared" si="1"/>
        <v>33504</v>
      </c>
      <c r="H313" s="148">
        <f t="shared" si="1"/>
        <v>3236923</v>
      </c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ht="39" customHeight="1" x14ac:dyDescent="0.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ht="14.4" thickBot="1" x14ac:dyDescent="0.35">
      <c r="A315" s="338" t="s">
        <v>184</v>
      </c>
      <c r="B315" s="338"/>
      <c r="C315" s="338"/>
      <c r="D315" s="338"/>
      <c r="E315" s="338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ht="14.4" thickBot="1" x14ac:dyDescent="0.35">
      <c r="A316" s="314" t="s">
        <v>97</v>
      </c>
      <c r="B316" s="318"/>
      <c r="C316" s="319" t="s">
        <v>510</v>
      </c>
      <c r="D316" s="316" t="s">
        <v>164</v>
      </c>
      <c r="E316" s="319" t="s">
        <v>185</v>
      </c>
      <c r="F316" s="319" t="s">
        <v>511</v>
      </c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ht="28.5" customHeight="1" thickBot="1" x14ac:dyDescent="0.35">
      <c r="A317" s="138" t="s">
        <v>3</v>
      </c>
      <c r="B317" s="139" t="s">
        <v>4</v>
      </c>
      <c r="C317" s="336"/>
      <c r="D317" s="317"/>
      <c r="E317" s="336"/>
      <c r="F317" s="320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ht="26.25" customHeight="1" x14ac:dyDescent="0.3">
      <c r="A318" s="140">
        <v>14901</v>
      </c>
      <c r="B318" s="232" t="s">
        <v>186</v>
      </c>
      <c r="C318" s="141">
        <v>784323</v>
      </c>
      <c r="D318" s="141">
        <v>0</v>
      </c>
      <c r="E318" s="141">
        <v>-981</v>
      </c>
      <c r="F318" s="141">
        <v>779977</v>
      </c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ht="26.25" customHeight="1" x14ac:dyDescent="0.3">
      <c r="A319" s="142">
        <v>14902</v>
      </c>
      <c r="B319" s="233" t="s">
        <v>187</v>
      </c>
      <c r="C319" s="143">
        <v>82708</v>
      </c>
      <c r="D319" s="143">
        <v>0</v>
      </c>
      <c r="E319" s="143">
        <v>-12255</v>
      </c>
      <c r="F319" s="143">
        <v>92723</v>
      </c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ht="26.25" customHeight="1" x14ac:dyDescent="0.3">
      <c r="A320" s="142">
        <v>14904</v>
      </c>
      <c r="B320" s="231" t="s">
        <v>188</v>
      </c>
      <c r="C320" s="143">
        <v>215354</v>
      </c>
      <c r="D320" s="143">
        <v>0</v>
      </c>
      <c r="E320" s="143">
        <v>-40664</v>
      </c>
      <c r="F320" s="143">
        <v>255688</v>
      </c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ht="26.25" customHeight="1" x14ac:dyDescent="0.3">
      <c r="A321" s="142">
        <v>1490501</v>
      </c>
      <c r="B321" s="230" t="s">
        <v>189</v>
      </c>
      <c r="C321" s="143">
        <v>809266</v>
      </c>
      <c r="D321" s="143">
        <v>0</v>
      </c>
      <c r="E321" s="143">
        <v>-33737</v>
      </c>
      <c r="F321" s="143">
        <v>821950</v>
      </c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ht="26.25" customHeight="1" x14ac:dyDescent="0.3">
      <c r="A322" s="142">
        <v>1490502</v>
      </c>
      <c r="B322" s="230" t="s">
        <v>190</v>
      </c>
      <c r="C322" s="143">
        <v>0</v>
      </c>
      <c r="D322" s="143">
        <v>0</v>
      </c>
      <c r="E322" s="143">
        <v>0</v>
      </c>
      <c r="F322" s="143">
        <v>0</v>
      </c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 ht="26.25" customHeight="1" x14ac:dyDescent="0.3">
      <c r="A323" s="142">
        <v>1490503</v>
      </c>
      <c r="B323" s="230" t="s">
        <v>191</v>
      </c>
      <c r="C323" s="143">
        <v>0</v>
      </c>
      <c r="D323" s="143">
        <v>0</v>
      </c>
      <c r="E323" s="143">
        <v>0</v>
      </c>
      <c r="F323" s="143">
        <v>0</v>
      </c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 ht="26.25" customHeight="1" x14ac:dyDescent="0.3">
      <c r="A324" s="142">
        <v>14906</v>
      </c>
      <c r="B324" s="231" t="s">
        <v>192</v>
      </c>
      <c r="C324" s="143">
        <v>154572</v>
      </c>
      <c r="D324" s="143">
        <v>0</v>
      </c>
      <c r="E324" s="143">
        <v>-12737</v>
      </c>
      <c r="F324" s="143">
        <v>165888</v>
      </c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 ht="26.25" customHeight="1" x14ac:dyDescent="0.3">
      <c r="A325" s="142">
        <v>14907</v>
      </c>
      <c r="B325" s="230" t="s">
        <v>193</v>
      </c>
      <c r="C325" s="143">
        <v>6509</v>
      </c>
      <c r="D325" s="143">
        <v>0</v>
      </c>
      <c r="E325" s="143">
        <v>0</v>
      </c>
      <c r="F325" s="143">
        <v>5490</v>
      </c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ht="26.25" customHeight="1" x14ac:dyDescent="0.3">
      <c r="A326" s="142">
        <v>14908</v>
      </c>
      <c r="B326" s="231" t="s">
        <v>194</v>
      </c>
      <c r="C326" s="143">
        <v>364720</v>
      </c>
      <c r="D326" s="143">
        <v>0</v>
      </c>
      <c r="E326" s="143">
        <v>-4258</v>
      </c>
      <c r="F326" s="143">
        <v>367034</v>
      </c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ht="26.25" customHeight="1" x14ac:dyDescent="0.3">
      <c r="A327" s="142">
        <v>14909</v>
      </c>
      <c r="B327" s="231" t="s">
        <v>195</v>
      </c>
      <c r="C327" s="143">
        <v>25334</v>
      </c>
      <c r="D327" s="143">
        <v>0</v>
      </c>
      <c r="E327" s="143">
        <v>0</v>
      </c>
      <c r="F327" s="143">
        <v>25163</v>
      </c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ht="26.25" customHeight="1" x14ac:dyDescent="0.3">
      <c r="A328" s="142">
        <v>14910</v>
      </c>
      <c r="B328" s="230" t="s">
        <v>196</v>
      </c>
      <c r="C328" s="143">
        <v>0</v>
      </c>
      <c r="D328" s="143">
        <v>0</v>
      </c>
      <c r="E328" s="143">
        <v>0</v>
      </c>
      <c r="F328" s="143">
        <v>0</v>
      </c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ht="26.25" customHeight="1" x14ac:dyDescent="0.3">
      <c r="A329" s="142">
        <v>14912</v>
      </c>
      <c r="B329" s="230" t="s">
        <v>197</v>
      </c>
      <c r="C329" s="143">
        <v>0</v>
      </c>
      <c r="D329" s="143">
        <v>0</v>
      </c>
      <c r="E329" s="143">
        <v>-4858</v>
      </c>
      <c r="F329" s="143">
        <v>4858</v>
      </c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ht="26.25" customHeight="1" x14ac:dyDescent="0.3">
      <c r="A330" s="142">
        <v>14913</v>
      </c>
      <c r="B330" s="231" t="s">
        <v>198</v>
      </c>
      <c r="C330" s="143">
        <v>0</v>
      </c>
      <c r="D330" s="143">
        <v>0</v>
      </c>
      <c r="E330" s="143">
        <v>0</v>
      </c>
      <c r="F330" s="143">
        <v>0</v>
      </c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ht="26.25" customHeight="1" x14ac:dyDescent="0.3">
      <c r="A331" s="142">
        <v>14918</v>
      </c>
      <c r="B331" s="230" t="s">
        <v>199</v>
      </c>
      <c r="C331" s="143">
        <v>0</v>
      </c>
      <c r="D331" s="143">
        <v>0</v>
      </c>
      <c r="E331" s="143">
        <v>0</v>
      </c>
      <c r="F331" s="143">
        <v>0</v>
      </c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ht="26.25" customHeight="1" thickBot="1" x14ac:dyDescent="0.35">
      <c r="A332" s="144">
        <v>14999</v>
      </c>
      <c r="B332" s="234" t="s">
        <v>200</v>
      </c>
      <c r="C332" s="145">
        <v>0</v>
      </c>
      <c r="D332" s="145">
        <v>0</v>
      </c>
      <c r="E332" s="145">
        <v>0</v>
      </c>
      <c r="F332" s="145">
        <v>0</v>
      </c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ht="14.4" thickBot="1" x14ac:dyDescent="0.35">
      <c r="A333" s="146"/>
      <c r="B333" s="147" t="s">
        <v>53</v>
      </c>
      <c r="C333" s="148">
        <f>SUM(C318:C332)</f>
        <v>2442786</v>
      </c>
      <c r="D333" s="148">
        <f>SUM(D318:D332)</f>
        <v>0</v>
      </c>
      <c r="E333" s="148">
        <f>SUM(E318:E332)</f>
        <v>-109490</v>
      </c>
      <c r="F333" s="148">
        <f>SUM(F318:F332)</f>
        <v>2518771</v>
      </c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ht="46.5" customHeight="1" x14ac:dyDescent="0.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ht="14.4" thickBot="1" x14ac:dyDescent="0.35">
      <c r="A335" s="338" t="s">
        <v>201</v>
      </c>
      <c r="B335" s="338"/>
      <c r="C335" s="338"/>
      <c r="D335" s="338"/>
      <c r="E335" s="338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ht="14.4" thickBot="1" x14ac:dyDescent="0.35">
      <c r="A336" s="314" t="s">
        <v>97</v>
      </c>
      <c r="B336" s="318"/>
      <c r="C336" s="319" t="s">
        <v>510</v>
      </c>
      <c r="D336" s="316" t="s">
        <v>164</v>
      </c>
      <c r="E336" s="319" t="s">
        <v>202</v>
      </c>
      <c r="F336" s="319" t="s">
        <v>511</v>
      </c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ht="42" customHeight="1" thickBot="1" x14ac:dyDescent="0.35">
      <c r="A337" s="138" t="s">
        <v>3</v>
      </c>
      <c r="B337" s="139" t="s">
        <v>4</v>
      </c>
      <c r="C337" s="336"/>
      <c r="D337" s="317"/>
      <c r="E337" s="336"/>
      <c r="F337" s="320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ht="27.75" customHeight="1" x14ac:dyDescent="0.3">
      <c r="A338" s="140">
        <v>14801</v>
      </c>
      <c r="B338" s="235" t="s">
        <v>203</v>
      </c>
      <c r="C338" s="141">
        <v>0</v>
      </c>
      <c r="D338" s="141">
        <v>0</v>
      </c>
      <c r="E338" s="141">
        <v>0</v>
      </c>
      <c r="F338" s="141">
        <v>0</v>
      </c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ht="27.75" customHeight="1" x14ac:dyDescent="0.3">
      <c r="A339" s="142">
        <v>14802</v>
      </c>
      <c r="B339" s="236" t="s">
        <v>204</v>
      </c>
      <c r="C339" s="143">
        <v>0</v>
      </c>
      <c r="D339" s="143">
        <v>0</v>
      </c>
      <c r="E339" s="143">
        <v>0</v>
      </c>
      <c r="F339" s="143">
        <v>0</v>
      </c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ht="27.75" customHeight="1" x14ac:dyDescent="0.3">
      <c r="A340" s="142">
        <v>14803</v>
      </c>
      <c r="B340" s="237" t="s">
        <v>205</v>
      </c>
      <c r="C340" s="143">
        <v>0</v>
      </c>
      <c r="D340" s="143">
        <v>0</v>
      </c>
      <c r="E340" s="143">
        <v>0</v>
      </c>
      <c r="F340" s="143">
        <v>0</v>
      </c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ht="27.75" customHeight="1" x14ac:dyDescent="0.3">
      <c r="A341" s="142">
        <v>14804</v>
      </c>
      <c r="B341" s="237" t="s">
        <v>206</v>
      </c>
      <c r="C341" s="143">
        <v>0</v>
      </c>
      <c r="D341" s="143">
        <v>0</v>
      </c>
      <c r="E341" s="143">
        <v>0</v>
      </c>
      <c r="F341" s="143">
        <v>0</v>
      </c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ht="27.75" customHeight="1" x14ac:dyDescent="0.3">
      <c r="A342" s="142">
        <v>1480501</v>
      </c>
      <c r="B342" s="237" t="s">
        <v>207</v>
      </c>
      <c r="C342" s="143">
        <v>0</v>
      </c>
      <c r="D342" s="143">
        <v>0</v>
      </c>
      <c r="E342" s="143">
        <v>0</v>
      </c>
      <c r="F342" s="143">
        <v>0</v>
      </c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ht="27.75" customHeight="1" x14ac:dyDescent="0.3">
      <c r="A343" s="142">
        <v>1480502</v>
      </c>
      <c r="B343" s="237" t="s">
        <v>208</v>
      </c>
      <c r="C343" s="143">
        <v>0</v>
      </c>
      <c r="D343" s="143">
        <v>0</v>
      </c>
      <c r="E343" s="143">
        <v>0</v>
      </c>
      <c r="F343" s="143">
        <v>0</v>
      </c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ht="27.75" customHeight="1" x14ac:dyDescent="0.3">
      <c r="A344" s="142">
        <v>1480503</v>
      </c>
      <c r="B344" s="237" t="s">
        <v>209</v>
      </c>
      <c r="C344" s="143">
        <v>0</v>
      </c>
      <c r="D344" s="143">
        <v>0</v>
      </c>
      <c r="E344" s="143">
        <v>0</v>
      </c>
      <c r="F344" s="143">
        <v>0</v>
      </c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ht="27.75" customHeight="1" x14ac:dyDescent="0.3">
      <c r="A345" s="142">
        <v>14806</v>
      </c>
      <c r="B345" s="237" t="s">
        <v>210</v>
      </c>
      <c r="C345" s="143">
        <v>0</v>
      </c>
      <c r="D345" s="143">
        <v>0</v>
      </c>
      <c r="E345" s="143">
        <v>0</v>
      </c>
      <c r="F345" s="143">
        <v>0</v>
      </c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ht="27.75" customHeight="1" x14ac:dyDescent="0.3">
      <c r="A346" s="142">
        <v>14807</v>
      </c>
      <c r="B346" s="237" t="s">
        <v>211</v>
      </c>
      <c r="C346" s="143">
        <v>0</v>
      </c>
      <c r="D346" s="143">
        <v>0</v>
      </c>
      <c r="E346" s="143">
        <v>0</v>
      </c>
      <c r="F346" s="143">
        <v>0</v>
      </c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ht="27.75" customHeight="1" x14ac:dyDescent="0.3">
      <c r="A347" s="142">
        <v>14808</v>
      </c>
      <c r="B347" s="237" t="s">
        <v>212</v>
      </c>
      <c r="C347" s="143">
        <v>0</v>
      </c>
      <c r="D347" s="143">
        <v>0</v>
      </c>
      <c r="E347" s="143">
        <v>0</v>
      </c>
      <c r="F347" s="143">
        <v>0</v>
      </c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ht="27.75" customHeight="1" x14ac:dyDescent="0.3">
      <c r="A348" s="142">
        <v>14809</v>
      </c>
      <c r="B348" s="237" t="s">
        <v>213</v>
      </c>
      <c r="C348" s="143">
        <v>0</v>
      </c>
      <c r="D348" s="143">
        <v>0</v>
      </c>
      <c r="E348" s="143">
        <v>0</v>
      </c>
      <c r="F348" s="143">
        <v>0</v>
      </c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ht="27.75" customHeight="1" x14ac:dyDescent="0.3">
      <c r="A349" s="142">
        <v>14810</v>
      </c>
      <c r="B349" s="237" t="s">
        <v>214</v>
      </c>
      <c r="C349" s="143">
        <v>0</v>
      </c>
      <c r="D349" s="143">
        <v>0</v>
      </c>
      <c r="E349" s="143">
        <v>0</v>
      </c>
      <c r="F349" s="143">
        <v>0</v>
      </c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ht="27.75" customHeight="1" x14ac:dyDescent="0.3">
      <c r="A350" s="142">
        <v>14814</v>
      </c>
      <c r="B350" s="237" t="s">
        <v>215</v>
      </c>
      <c r="C350" s="143">
        <v>0</v>
      </c>
      <c r="D350" s="143">
        <v>0</v>
      </c>
      <c r="E350" s="143">
        <v>0</v>
      </c>
      <c r="F350" s="143">
        <v>0</v>
      </c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ht="27.75" customHeight="1" x14ac:dyDescent="0.3">
      <c r="A351" s="142">
        <v>14817</v>
      </c>
      <c r="B351" s="237" t="s">
        <v>216</v>
      </c>
      <c r="C351" s="143">
        <v>0</v>
      </c>
      <c r="D351" s="143">
        <v>0</v>
      </c>
      <c r="E351" s="143">
        <v>0</v>
      </c>
      <c r="F351" s="143">
        <v>0</v>
      </c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ht="27.75" customHeight="1" thickBot="1" x14ac:dyDescent="0.35">
      <c r="A352" s="144">
        <v>14899</v>
      </c>
      <c r="B352" s="238" t="s">
        <v>217</v>
      </c>
      <c r="C352" s="145">
        <v>0</v>
      </c>
      <c r="D352" s="145">
        <v>0</v>
      </c>
      <c r="E352" s="145">
        <v>0</v>
      </c>
      <c r="F352" s="145">
        <v>0</v>
      </c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ht="14.4" thickBot="1" x14ac:dyDescent="0.35">
      <c r="A353" s="146"/>
      <c r="B353" s="147" t="s">
        <v>53</v>
      </c>
      <c r="C353" s="148">
        <f>SUM(C338:C352)</f>
        <v>0</v>
      </c>
      <c r="D353" s="148">
        <f>SUM(D338:D352)</f>
        <v>0</v>
      </c>
      <c r="E353" s="148">
        <f>SUM(E338:E352)</f>
        <v>0</v>
      </c>
      <c r="F353" s="148">
        <f>SUM(F338:F352)</f>
        <v>0</v>
      </c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x14ac:dyDescent="0.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ht="14.4" thickBot="1" x14ac:dyDescent="0.35">
      <c r="A355" s="338" t="s">
        <v>218</v>
      </c>
      <c r="B355" s="338"/>
      <c r="C355" s="338"/>
      <c r="D355" s="338"/>
      <c r="E355" s="338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ht="14.4" thickBot="1" x14ac:dyDescent="0.35">
      <c r="A356" s="314" t="s">
        <v>97</v>
      </c>
      <c r="B356" s="315"/>
      <c r="C356" s="319" t="s">
        <v>512</v>
      </c>
      <c r="D356" s="319" t="s">
        <v>513</v>
      </c>
      <c r="E356" s="319" t="s">
        <v>514</v>
      </c>
      <c r="F356" s="319" t="s">
        <v>467</v>
      </c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ht="39" customHeight="1" thickBot="1" x14ac:dyDescent="0.35">
      <c r="A357" s="138" t="s">
        <v>3</v>
      </c>
      <c r="B357" s="138" t="s">
        <v>4</v>
      </c>
      <c r="C357" s="320"/>
      <c r="D357" s="320"/>
      <c r="E357" s="320"/>
      <c r="F357" s="320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ht="22.5" customHeight="1" x14ac:dyDescent="0.3">
      <c r="A358" s="140">
        <v>14101</v>
      </c>
      <c r="B358" s="235" t="s">
        <v>169</v>
      </c>
      <c r="C358" s="149">
        <v>906087</v>
      </c>
      <c r="D358" s="149">
        <v>0</v>
      </c>
      <c r="E358" s="149">
        <v>779977</v>
      </c>
      <c r="F358" s="149">
        <v>126110</v>
      </c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ht="22.5" customHeight="1" x14ac:dyDescent="0.3">
      <c r="A359" s="142">
        <v>14102</v>
      </c>
      <c r="B359" s="237" t="s">
        <v>170</v>
      </c>
      <c r="C359" s="143">
        <v>168252</v>
      </c>
      <c r="D359" s="143">
        <v>0</v>
      </c>
      <c r="E359" s="143">
        <v>92723</v>
      </c>
      <c r="F359" s="143">
        <v>75529</v>
      </c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ht="22.5" customHeight="1" x14ac:dyDescent="0.3">
      <c r="A360" s="142">
        <v>14104</v>
      </c>
      <c r="B360" s="237" t="s">
        <v>171</v>
      </c>
      <c r="C360" s="143">
        <v>261826</v>
      </c>
      <c r="D360" s="143">
        <v>0</v>
      </c>
      <c r="E360" s="143">
        <v>255688</v>
      </c>
      <c r="F360" s="143">
        <v>6138</v>
      </c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ht="18" customHeight="1" x14ac:dyDescent="0.3">
      <c r="A361" s="142">
        <v>1410501</v>
      </c>
      <c r="B361" s="237" t="s">
        <v>172</v>
      </c>
      <c r="C361" s="143">
        <v>1195707</v>
      </c>
      <c r="D361" s="143">
        <v>0</v>
      </c>
      <c r="E361" s="143">
        <v>821950</v>
      </c>
      <c r="F361" s="143">
        <v>373757</v>
      </c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 ht="18" customHeight="1" x14ac:dyDescent="0.3">
      <c r="A362" s="142">
        <v>1410502</v>
      </c>
      <c r="B362" s="237" t="s">
        <v>173</v>
      </c>
      <c r="C362" s="143">
        <v>0</v>
      </c>
      <c r="D362" s="143">
        <v>0</v>
      </c>
      <c r="E362" s="143">
        <v>0</v>
      </c>
      <c r="F362" s="143">
        <v>0</v>
      </c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ht="18" customHeight="1" x14ac:dyDescent="0.3">
      <c r="A363" s="142">
        <v>1410503</v>
      </c>
      <c r="B363" s="237" t="s">
        <v>174</v>
      </c>
      <c r="C363" s="143">
        <v>0</v>
      </c>
      <c r="D363" s="143">
        <v>0</v>
      </c>
      <c r="E363" s="143">
        <v>0</v>
      </c>
      <c r="F363" s="143">
        <v>0</v>
      </c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ht="18" customHeight="1" x14ac:dyDescent="0.3">
      <c r="A364" s="142">
        <v>14106</v>
      </c>
      <c r="B364" s="237" t="s">
        <v>175</v>
      </c>
      <c r="C364" s="143">
        <v>214948</v>
      </c>
      <c r="D364" s="143">
        <v>0</v>
      </c>
      <c r="E364" s="143">
        <v>165888</v>
      </c>
      <c r="F364" s="143">
        <v>49060</v>
      </c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ht="18" customHeight="1" x14ac:dyDescent="0.3">
      <c r="A365" s="142">
        <v>14107</v>
      </c>
      <c r="B365" s="237" t="s">
        <v>176</v>
      </c>
      <c r="C365" s="143">
        <v>15674</v>
      </c>
      <c r="D365" s="143">
        <v>0</v>
      </c>
      <c r="E365" s="143">
        <v>5490</v>
      </c>
      <c r="F365" s="143">
        <v>10184</v>
      </c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ht="18" customHeight="1" x14ac:dyDescent="0.3">
      <c r="A366" s="142">
        <v>14108</v>
      </c>
      <c r="B366" s="237" t="s">
        <v>177</v>
      </c>
      <c r="C366" s="143">
        <v>424340</v>
      </c>
      <c r="D366" s="143">
        <v>0</v>
      </c>
      <c r="E366" s="143">
        <v>367034</v>
      </c>
      <c r="F366" s="143">
        <v>57306</v>
      </c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ht="18" customHeight="1" x14ac:dyDescent="0.3">
      <c r="A367" s="142">
        <v>14109</v>
      </c>
      <c r="B367" s="237" t="s">
        <v>178</v>
      </c>
      <c r="C367" s="143">
        <v>25801</v>
      </c>
      <c r="D367" s="143">
        <v>0</v>
      </c>
      <c r="E367" s="143">
        <v>25163</v>
      </c>
      <c r="F367" s="143">
        <v>638</v>
      </c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ht="18" customHeight="1" x14ac:dyDescent="0.3">
      <c r="A368" s="142">
        <v>14110</v>
      </c>
      <c r="B368" s="237" t="s">
        <v>179</v>
      </c>
      <c r="C368" s="143">
        <v>0</v>
      </c>
      <c r="D368" s="143">
        <v>0</v>
      </c>
      <c r="E368" s="143">
        <v>0</v>
      </c>
      <c r="F368" s="143">
        <v>0</v>
      </c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ht="18" customHeight="1" x14ac:dyDescent="0.3">
      <c r="A369" s="142">
        <v>14112</v>
      </c>
      <c r="B369" s="237" t="s">
        <v>180</v>
      </c>
      <c r="C369" s="143">
        <v>24288</v>
      </c>
      <c r="D369" s="143">
        <v>0</v>
      </c>
      <c r="E369" s="143">
        <v>4858</v>
      </c>
      <c r="F369" s="143">
        <v>19430</v>
      </c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 ht="18" customHeight="1" x14ac:dyDescent="0.3">
      <c r="A370" s="142">
        <v>14113</v>
      </c>
      <c r="B370" s="237" t="s">
        <v>181</v>
      </c>
      <c r="C370" s="143">
        <v>0</v>
      </c>
      <c r="D370" s="143">
        <v>0</v>
      </c>
      <c r="E370" s="143">
        <v>0</v>
      </c>
      <c r="F370" s="143">
        <v>0</v>
      </c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ht="18" customHeight="1" x14ac:dyDescent="0.3">
      <c r="A371" s="142">
        <v>14114</v>
      </c>
      <c r="B371" s="237" t="s">
        <v>182</v>
      </c>
      <c r="C371" s="143">
        <v>0</v>
      </c>
      <c r="D371" s="143">
        <v>0</v>
      </c>
      <c r="E371" s="143">
        <v>0</v>
      </c>
      <c r="F371" s="143">
        <v>0</v>
      </c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ht="18" customHeight="1" thickBot="1" x14ac:dyDescent="0.35">
      <c r="A372" s="144">
        <v>14199</v>
      </c>
      <c r="B372" s="238" t="s">
        <v>183</v>
      </c>
      <c r="C372" s="145">
        <v>0</v>
      </c>
      <c r="D372" s="145">
        <v>0</v>
      </c>
      <c r="E372" s="145">
        <v>0</v>
      </c>
      <c r="F372" s="145">
        <v>0</v>
      </c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ht="14.4" thickBot="1" x14ac:dyDescent="0.35">
      <c r="A373" s="146"/>
      <c r="B373" s="147" t="s">
        <v>53</v>
      </c>
      <c r="C373" s="148">
        <f>SUM(C358:C372)</f>
        <v>3236923</v>
      </c>
      <c r="D373" s="148">
        <f>SUM(D358:D372)</f>
        <v>0</v>
      </c>
      <c r="E373" s="148">
        <f>SUM(E358:E372)</f>
        <v>2518771</v>
      </c>
      <c r="F373" s="148">
        <f>SUM(F358:F372)</f>
        <v>718152</v>
      </c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x14ac:dyDescent="0.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ht="14.4" thickBot="1" x14ac:dyDescent="0.35">
      <c r="A375" s="338" t="s">
        <v>219</v>
      </c>
      <c r="B375" s="338"/>
      <c r="C375" s="338"/>
      <c r="D375" s="338"/>
      <c r="E375" s="338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ht="14.4" thickBot="1" x14ac:dyDescent="0.35">
      <c r="A376" s="314" t="s">
        <v>1</v>
      </c>
      <c r="B376" s="315"/>
      <c r="C376" s="319" t="s">
        <v>515</v>
      </c>
      <c r="D376" s="334" t="s">
        <v>164</v>
      </c>
      <c r="E376" s="334" t="s">
        <v>168</v>
      </c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ht="34.5" customHeight="1" thickBot="1" x14ac:dyDescent="0.35">
      <c r="A377" s="150" t="s">
        <v>3</v>
      </c>
      <c r="B377" s="151" t="s">
        <v>4</v>
      </c>
      <c r="C377" s="320"/>
      <c r="D377" s="352"/>
      <c r="E377" s="352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x14ac:dyDescent="0.3">
      <c r="A378" s="140">
        <v>14201</v>
      </c>
      <c r="B378" s="272" t="s">
        <v>220</v>
      </c>
      <c r="C378" s="152">
        <v>331665</v>
      </c>
      <c r="D378" s="152">
        <v>0</v>
      </c>
      <c r="E378" s="152">
        <v>369315</v>
      </c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 ht="14.4" thickBot="1" x14ac:dyDescent="0.35">
      <c r="A379" s="153">
        <v>14204</v>
      </c>
      <c r="B379" s="273" t="s">
        <v>221</v>
      </c>
      <c r="C379" s="154">
        <v>0</v>
      </c>
      <c r="D379" s="154">
        <v>0</v>
      </c>
      <c r="E379" s="154">
        <v>0</v>
      </c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 ht="14.4" thickBot="1" x14ac:dyDescent="0.35">
      <c r="A380" s="314" t="s">
        <v>222</v>
      </c>
      <c r="B380" s="315"/>
      <c r="C380" s="155">
        <f>SUM(C378:C379)</f>
        <v>331665</v>
      </c>
      <c r="D380" s="155">
        <f>SUM(D378:D379)</f>
        <v>0</v>
      </c>
      <c r="E380" s="155">
        <f>SUM(E378:E379)</f>
        <v>369315</v>
      </c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 ht="14.4" thickBot="1" x14ac:dyDescent="0.35">
      <c r="A381" s="153">
        <v>14811</v>
      </c>
      <c r="B381" s="273" t="s">
        <v>223</v>
      </c>
      <c r="C381" s="156">
        <v>0</v>
      </c>
      <c r="D381" s="156">
        <v>0</v>
      </c>
      <c r="E381" s="156">
        <v>0</v>
      </c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 ht="14.4" thickBot="1" x14ac:dyDescent="0.35">
      <c r="A382" s="314" t="s">
        <v>9</v>
      </c>
      <c r="B382" s="315"/>
      <c r="C382" s="157">
        <f>SUM(C380,C381)</f>
        <v>331665</v>
      </c>
      <c r="D382" s="157">
        <f>SUM(D380,D381)</f>
        <v>0</v>
      </c>
      <c r="E382" s="157">
        <f>SUM(E380,E381)</f>
        <v>369315</v>
      </c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 x14ac:dyDescent="0.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 ht="14.4" thickBot="1" x14ac:dyDescent="0.35">
      <c r="A384" s="338" t="s">
        <v>224</v>
      </c>
      <c r="B384" s="338"/>
      <c r="C384" s="338"/>
      <c r="D384" s="338"/>
      <c r="E384" s="338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 ht="14.4" thickBot="1" x14ac:dyDescent="0.35">
      <c r="A385" s="314" t="s">
        <v>1</v>
      </c>
      <c r="B385" s="315"/>
      <c r="C385" s="319" t="s">
        <v>515</v>
      </c>
      <c r="D385" s="319" t="s">
        <v>164</v>
      </c>
      <c r="E385" s="334" t="s">
        <v>168</v>
      </c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 ht="35.25" customHeight="1" thickBot="1" x14ac:dyDescent="0.35">
      <c r="A386" s="150" t="s">
        <v>3</v>
      </c>
      <c r="B386" s="151" t="s">
        <v>4</v>
      </c>
      <c r="C386" s="320"/>
      <c r="D386" s="320"/>
      <c r="E386" s="352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 x14ac:dyDescent="0.3">
      <c r="A387" s="140">
        <v>14303</v>
      </c>
      <c r="B387" s="278" t="s">
        <v>225</v>
      </c>
      <c r="C387" s="149">
        <v>0</v>
      </c>
      <c r="D387" s="149">
        <v>0</v>
      </c>
      <c r="E387" s="152">
        <v>0</v>
      </c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x14ac:dyDescent="0.3">
      <c r="A388" s="142">
        <v>14304</v>
      </c>
      <c r="B388" s="279" t="s">
        <v>226</v>
      </c>
      <c r="C388" s="158">
        <v>0</v>
      </c>
      <c r="D388" s="158">
        <v>0</v>
      </c>
      <c r="E388" s="159">
        <v>0</v>
      </c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 x14ac:dyDescent="0.3">
      <c r="A389" s="142">
        <v>14306</v>
      </c>
      <c r="B389" s="279" t="s">
        <v>227</v>
      </c>
      <c r="C389" s="158">
        <v>0</v>
      </c>
      <c r="D389" s="158">
        <v>0</v>
      </c>
      <c r="E389" s="158">
        <v>0</v>
      </c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 ht="14.4" thickBot="1" x14ac:dyDescent="0.35">
      <c r="A390" s="144">
        <v>14399</v>
      </c>
      <c r="B390" s="280" t="s">
        <v>228</v>
      </c>
      <c r="C390" s="160">
        <v>0</v>
      </c>
      <c r="D390" s="161">
        <v>0</v>
      </c>
      <c r="E390" s="161">
        <v>0</v>
      </c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 ht="14.4" thickBot="1" x14ac:dyDescent="0.35">
      <c r="A391" s="314" t="s">
        <v>222</v>
      </c>
      <c r="B391" s="318"/>
      <c r="C391" s="162">
        <f>SUM(C387:C390)</f>
        <v>0</v>
      </c>
      <c r="D391" s="157">
        <f>SUM(D387:D390)</f>
        <v>0</v>
      </c>
      <c r="E391" s="157">
        <f>SUM(E387:E390)</f>
        <v>0</v>
      </c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x14ac:dyDescent="0.3">
      <c r="A392" s="140">
        <v>14812</v>
      </c>
      <c r="B392" s="281" t="s">
        <v>229</v>
      </c>
      <c r="C392" s="163">
        <v>0</v>
      </c>
      <c r="D392" s="163">
        <v>0</v>
      </c>
      <c r="E392" s="163">
        <v>0</v>
      </c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 ht="14.4" thickBot="1" x14ac:dyDescent="0.35">
      <c r="A393" s="153">
        <v>14916</v>
      </c>
      <c r="B393" s="282" t="s">
        <v>230</v>
      </c>
      <c r="C393" s="164">
        <v>0</v>
      </c>
      <c r="D393" s="164">
        <v>0</v>
      </c>
      <c r="E393" s="164">
        <v>0</v>
      </c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ht="14.4" thickBot="1" x14ac:dyDescent="0.35">
      <c r="A394" s="314" t="s">
        <v>9</v>
      </c>
      <c r="B394" s="315"/>
      <c r="C394" s="162">
        <f>SUM(C391,C392:C393)</f>
        <v>0</v>
      </c>
      <c r="D394" s="162">
        <f>SUM(D391,D391:D393)</f>
        <v>0</v>
      </c>
      <c r="E394" s="162">
        <f>SUM(E391,E391:E393)</f>
        <v>0</v>
      </c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 x14ac:dyDescent="0.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 ht="14.4" thickBot="1" x14ac:dyDescent="0.35">
      <c r="A396" s="338" t="s">
        <v>231</v>
      </c>
      <c r="B396" s="338"/>
      <c r="C396" s="338"/>
      <c r="D396" s="338"/>
      <c r="E396" s="338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 ht="34.5" customHeight="1" thickBot="1" x14ac:dyDescent="0.35">
      <c r="A397" s="147" t="s">
        <v>1</v>
      </c>
      <c r="B397" s="165"/>
      <c r="C397" s="166" t="s">
        <v>515</v>
      </c>
      <c r="D397" s="167" t="s">
        <v>164</v>
      </c>
      <c r="E397" s="168" t="s">
        <v>168</v>
      </c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 ht="14.4" thickBot="1" x14ac:dyDescent="0.35">
      <c r="A398" s="150" t="s">
        <v>3</v>
      </c>
      <c r="B398" s="169" t="s">
        <v>4</v>
      </c>
      <c r="C398" s="166"/>
      <c r="D398" s="170"/>
      <c r="E398" s="171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 x14ac:dyDescent="0.3">
      <c r="A399" s="140">
        <v>14401</v>
      </c>
      <c r="B399" s="232" t="s">
        <v>232</v>
      </c>
      <c r="C399" s="149">
        <v>0</v>
      </c>
      <c r="D399" s="172">
        <v>0</v>
      </c>
      <c r="E399" s="149">
        <v>0</v>
      </c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 ht="16.8" x14ac:dyDescent="0.3">
      <c r="A400" s="142">
        <v>14402</v>
      </c>
      <c r="B400" s="231" t="s">
        <v>233</v>
      </c>
      <c r="C400" s="158">
        <v>0</v>
      </c>
      <c r="D400" s="173">
        <v>0</v>
      </c>
      <c r="E400" s="158">
        <v>0</v>
      </c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 x14ac:dyDescent="0.3">
      <c r="A401" s="142">
        <v>14403</v>
      </c>
      <c r="B401" s="231" t="s">
        <v>234</v>
      </c>
      <c r="C401" s="158">
        <v>0</v>
      </c>
      <c r="D401" s="173">
        <v>0</v>
      </c>
      <c r="E401" s="158">
        <v>0</v>
      </c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 x14ac:dyDescent="0.3">
      <c r="A402" s="142">
        <v>14404</v>
      </c>
      <c r="B402" s="231" t="s">
        <v>235</v>
      </c>
      <c r="C402" s="158">
        <v>0</v>
      </c>
      <c r="D402" s="173">
        <v>0</v>
      </c>
      <c r="E402" s="158">
        <v>0</v>
      </c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:27" x14ac:dyDescent="0.3">
      <c r="A403" s="142">
        <v>14405</v>
      </c>
      <c r="B403" s="230" t="s">
        <v>236</v>
      </c>
      <c r="C403" s="158">
        <v>0</v>
      </c>
      <c r="D403" s="173">
        <v>0</v>
      </c>
      <c r="E403" s="158">
        <v>0</v>
      </c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 ht="14.4" thickBot="1" x14ac:dyDescent="0.35">
      <c r="A404" s="144">
        <v>14450</v>
      </c>
      <c r="B404" s="234" t="s">
        <v>237</v>
      </c>
      <c r="C404" s="160">
        <v>0</v>
      </c>
      <c r="D404" s="174">
        <v>0</v>
      </c>
      <c r="E404" s="160">
        <v>0</v>
      </c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:27" ht="14.4" thickBot="1" x14ac:dyDescent="0.35">
      <c r="A405" s="147" t="s">
        <v>222</v>
      </c>
      <c r="B405" s="165"/>
      <c r="C405" s="162">
        <f>SUM(C399:C404)</f>
        <v>0</v>
      </c>
      <c r="D405" s="162">
        <f>SUM(D399:D404)</f>
        <v>0</v>
      </c>
      <c r="E405" s="175">
        <f>SUM(E399:E404)</f>
        <v>0</v>
      </c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:27" x14ac:dyDescent="0.3">
      <c r="A406" s="140">
        <v>1481601</v>
      </c>
      <c r="B406" s="232" t="s">
        <v>238</v>
      </c>
      <c r="C406" s="163">
        <v>0</v>
      </c>
      <c r="D406" s="163">
        <v>0</v>
      </c>
      <c r="E406" s="163">
        <v>0</v>
      </c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:27" ht="16.8" x14ac:dyDescent="0.3">
      <c r="A407" s="142">
        <v>1481602</v>
      </c>
      <c r="B407" s="231" t="s">
        <v>239</v>
      </c>
      <c r="C407" s="176">
        <v>0</v>
      </c>
      <c r="D407" s="176">
        <v>0</v>
      </c>
      <c r="E407" s="176">
        <v>0</v>
      </c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:27" x14ac:dyDescent="0.3">
      <c r="A408" s="142">
        <v>1481603</v>
      </c>
      <c r="B408" s="231" t="s">
        <v>240</v>
      </c>
      <c r="C408" s="176">
        <v>0</v>
      </c>
      <c r="D408" s="176">
        <v>0</v>
      </c>
      <c r="E408" s="176">
        <v>0</v>
      </c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:27" ht="16.8" x14ac:dyDescent="0.3">
      <c r="A409" s="142">
        <v>1481604</v>
      </c>
      <c r="B409" s="231" t="s">
        <v>241</v>
      </c>
      <c r="C409" s="176">
        <v>0</v>
      </c>
      <c r="D409" s="176">
        <v>0</v>
      </c>
      <c r="E409" s="176">
        <v>0</v>
      </c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:27" x14ac:dyDescent="0.3">
      <c r="A410" s="142">
        <v>1481605</v>
      </c>
      <c r="B410" s="231" t="s">
        <v>242</v>
      </c>
      <c r="C410" s="176">
        <v>0</v>
      </c>
      <c r="D410" s="176">
        <v>0</v>
      </c>
      <c r="E410" s="176">
        <v>0</v>
      </c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:27" x14ac:dyDescent="0.3">
      <c r="A411" s="142">
        <v>1491401</v>
      </c>
      <c r="B411" s="231" t="s">
        <v>243</v>
      </c>
      <c r="C411" s="176">
        <v>0</v>
      </c>
      <c r="D411" s="176">
        <v>0</v>
      </c>
      <c r="E411" s="176">
        <v>0</v>
      </c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:27" ht="16.8" x14ac:dyDescent="0.3">
      <c r="A412" s="142">
        <v>1491402</v>
      </c>
      <c r="B412" s="231" t="s">
        <v>244</v>
      </c>
      <c r="C412" s="176">
        <v>0</v>
      </c>
      <c r="D412" s="176">
        <v>0</v>
      </c>
      <c r="E412" s="176">
        <v>0</v>
      </c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:27" x14ac:dyDescent="0.3">
      <c r="A413" s="142">
        <v>1491403</v>
      </c>
      <c r="B413" s="231" t="s">
        <v>245</v>
      </c>
      <c r="C413" s="176">
        <v>0</v>
      </c>
      <c r="D413" s="176">
        <v>0</v>
      </c>
      <c r="E413" s="176">
        <v>0</v>
      </c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:27" ht="17.399999999999999" thickBot="1" x14ac:dyDescent="0.35">
      <c r="A414" s="144">
        <v>1491404</v>
      </c>
      <c r="B414" s="239" t="s">
        <v>246</v>
      </c>
      <c r="C414" s="177">
        <v>0</v>
      </c>
      <c r="D414" s="177">
        <v>0</v>
      </c>
      <c r="E414" s="177">
        <v>0</v>
      </c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:27" ht="14.4" thickBot="1" x14ac:dyDescent="0.35">
      <c r="A415" s="147" t="s">
        <v>247</v>
      </c>
      <c r="B415" s="165"/>
      <c r="C415" s="162">
        <f>SUM(C405,C406:C414)</f>
        <v>0</v>
      </c>
      <c r="D415" s="162">
        <f>SUM(D405,D406:D414)</f>
        <v>0</v>
      </c>
      <c r="E415" s="162">
        <f>SUM(E405,E406:E414)</f>
        <v>0</v>
      </c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:27" ht="20.25" customHeight="1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:27" ht="21" customHeight="1" thickBot="1" x14ac:dyDescent="0.35">
      <c r="A417" s="355" t="s">
        <v>248</v>
      </c>
      <c r="B417" s="355"/>
      <c r="C417" s="355"/>
      <c r="D417" s="355"/>
      <c r="E417" s="355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:27" ht="14.4" thickBot="1" x14ac:dyDescent="0.35">
      <c r="A418" s="314" t="s">
        <v>1</v>
      </c>
      <c r="B418" s="318"/>
      <c r="C418" s="319" t="s">
        <v>509</v>
      </c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:27" ht="14.4" thickBot="1" x14ac:dyDescent="0.35">
      <c r="A419" s="150" t="s">
        <v>3</v>
      </c>
      <c r="B419" s="169" t="s">
        <v>4</v>
      </c>
      <c r="C419" s="320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:27" x14ac:dyDescent="0.3">
      <c r="A420" s="140">
        <v>14503</v>
      </c>
      <c r="B420" s="235" t="s">
        <v>249</v>
      </c>
      <c r="C420" s="149">
        <v>0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:27" ht="14.4" thickBot="1" x14ac:dyDescent="0.35">
      <c r="A421" s="153">
        <v>14504</v>
      </c>
      <c r="B421" s="283" t="s">
        <v>250</v>
      </c>
      <c r="C421" s="178">
        <v>0</v>
      </c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:27" ht="14.4" thickBot="1" x14ac:dyDescent="0.35">
      <c r="A422" s="353" t="s">
        <v>247</v>
      </c>
      <c r="B422" s="354"/>
      <c r="C422" s="162">
        <f>SUM(C420:C421)</f>
        <v>0</v>
      </c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:27" x14ac:dyDescent="0.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:27" ht="37.799999999999997" customHeight="1" thickBot="1" x14ac:dyDescent="0.35">
      <c r="A424" s="351" t="s">
        <v>251</v>
      </c>
      <c r="B424" s="351"/>
      <c r="C424" s="351"/>
      <c r="D424" s="351"/>
      <c r="E424" s="351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:27" ht="14.4" thickBot="1" x14ac:dyDescent="0.35">
      <c r="A425" s="314" t="s">
        <v>1</v>
      </c>
      <c r="B425" s="318"/>
      <c r="C425" s="319" t="s">
        <v>515</v>
      </c>
      <c r="D425" s="319" t="s">
        <v>164</v>
      </c>
      <c r="E425" s="334" t="s">
        <v>168</v>
      </c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:27" ht="35.25" customHeight="1" thickBot="1" x14ac:dyDescent="0.35">
      <c r="A426" s="150" t="s">
        <v>3</v>
      </c>
      <c r="B426" s="169" t="s">
        <v>4</v>
      </c>
      <c r="C426" s="320"/>
      <c r="D426" s="320"/>
      <c r="E426" s="352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:27" ht="20.399999999999999" x14ac:dyDescent="0.3">
      <c r="A427" s="140">
        <v>14601</v>
      </c>
      <c r="B427" s="235" t="s">
        <v>252</v>
      </c>
      <c r="C427" s="149">
        <v>0</v>
      </c>
      <c r="D427" s="149">
        <v>0</v>
      </c>
      <c r="E427" s="149">
        <v>0</v>
      </c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:27" x14ac:dyDescent="0.3">
      <c r="A428" s="142">
        <v>14602</v>
      </c>
      <c r="B428" s="237" t="s">
        <v>253</v>
      </c>
      <c r="C428" s="158">
        <v>0</v>
      </c>
      <c r="D428" s="158">
        <v>0</v>
      </c>
      <c r="E428" s="158">
        <v>0</v>
      </c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:27" x14ac:dyDescent="0.3">
      <c r="A429" s="142">
        <v>14603</v>
      </c>
      <c r="B429" s="237" t="s">
        <v>254</v>
      </c>
      <c r="C429" s="158">
        <v>0</v>
      </c>
      <c r="D429" s="158">
        <v>0</v>
      </c>
      <c r="E429" s="158">
        <v>0</v>
      </c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:27" ht="21" thickBot="1" x14ac:dyDescent="0.35">
      <c r="A430" s="144">
        <v>14699</v>
      </c>
      <c r="B430" s="238" t="s">
        <v>255</v>
      </c>
      <c r="C430" s="160">
        <v>0</v>
      </c>
      <c r="D430" s="160">
        <v>0</v>
      </c>
      <c r="E430" s="160">
        <v>0</v>
      </c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:27" ht="14.4" thickBot="1" x14ac:dyDescent="0.35">
      <c r="A431" s="314" t="s">
        <v>222</v>
      </c>
      <c r="B431" s="318"/>
      <c r="C431" s="162">
        <f>SUM(C427:C430)</f>
        <v>0</v>
      </c>
      <c r="D431" s="162">
        <f>SUM(D427:D430)</f>
        <v>0</v>
      </c>
      <c r="E431" s="162">
        <f>SUM(E427:E430)</f>
        <v>0</v>
      </c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 ht="21" thickBot="1" x14ac:dyDescent="0.35">
      <c r="A432" s="153">
        <v>14815</v>
      </c>
      <c r="B432" s="283" t="s">
        <v>256</v>
      </c>
      <c r="C432" s="179">
        <v>0</v>
      </c>
      <c r="D432" s="179">
        <v>0</v>
      </c>
      <c r="E432" s="179">
        <v>0</v>
      </c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27" ht="14.4" thickBot="1" x14ac:dyDescent="0.35">
      <c r="A433" s="314" t="s">
        <v>247</v>
      </c>
      <c r="B433" s="318"/>
      <c r="C433" s="162">
        <f>SUM(C431,C431:C432)</f>
        <v>0</v>
      </c>
      <c r="D433" s="162">
        <f>SUM(D431:D432)</f>
        <v>0</v>
      </c>
      <c r="E433" s="162">
        <f>SUM(E431:E432)</f>
        <v>0</v>
      </c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:27" x14ac:dyDescent="0.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:27" ht="14.4" thickBot="1" x14ac:dyDescent="0.35">
      <c r="A435" s="351" t="s">
        <v>257</v>
      </c>
      <c r="B435" s="351"/>
      <c r="C435" s="351"/>
      <c r="D435" s="351"/>
      <c r="E435" s="351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:27" ht="14.4" thickBot="1" x14ac:dyDescent="0.35">
      <c r="A436" s="314" t="s">
        <v>89</v>
      </c>
      <c r="B436" s="318"/>
      <c r="C436" s="319" t="s">
        <v>515</v>
      </c>
      <c r="D436" s="319" t="s">
        <v>164</v>
      </c>
      <c r="E436" s="334" t="s">
        <v>168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:27" ht="39" customHeight="1" thickBot="1" x14ac:dyDescent="0.35">
      <c r="A437" s="150" t="s">
        <v>3</v>
      </c>
      <c r="B437" s="138" t="s">
        <v>4</v>
      </c>
      <c r="C437" s="320"/>
      <c r="D437" s="320"/>
      <c r="E437" s="352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 x14ac:dyDescent="0.3">
      <c r="A438" s="140">
        <v>14707</v>
      </c>
      <c r="B438" s="277" t="s">
        <v>258</v>
      </c>
      <c r="C438" s="149">
        <v>0</v>
      </c>
      <c r="D438" s="149">
        <v>0</v>
      </c>
      <c r="E438" s="149">
        <v>0</v>
      </c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:27" ht="14.4" thickBot="1" x14ac:dyDescent="0.35">
      <c r="A439" s="153">
        <v>14799</v>
      </c>
      <c r="B439" s="284" t="s">
        <v>259</v>
      </c>
      <c r="C439" s="178">
        <v>0</v>
      </c>
      <c r="D439" s="178">
        <v>0</v>
      </c>
      <c r="E439" s="178">
        <v>0</v>
      </c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:27" ht="14.4" thickBot="1" x14ac:dyDescent="0.35">
      <c r="A440" s="314" t="s">
        <v>260</v>
      </c>
      <c r="B440" s="315"/>
      <c r="C440" s="162">
        <f>SUM(C438:C439)</f>
        <v>0</v>
      </c>
      <c r="D440" s="162">
        <f>SUM(D438:D439)</f>
        <v>0</v>
      </c>
      <c r="E440" s="162">
        <f>SUM(E438:E439)</f>
        <v>0</v>
      </c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:27" x14ac:dyDescent="0.3">
      <c r="A441" s="140">
        <v>14813</v>
      </c>
      <c r="B441" s="235" t="s">
        <v>261</v>
      </c>
      <c r="C441" s="163">
        <v>0</v>
      </c>
      <c r="D441" s="163">
        <v>0</v>
      </c>
      <c r="E441" s="163">
        <v>0</v>
      </c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:27" ht="14.4" thickBot="1" x14ac:dyDescent="0.35">
      <c r="A442" s="153">
        <v>14917</v>
      </c>
      <c r="B442" s="283" t="s">
        <v>262</v>
      </c>
      <c r="C442" s="164">
        <v>0</v>
      </c>
      <c r="D442" s="164">
        <v>0</v>
      </c>
      <c r="E442" s="164">
        <v>0</v>
      </c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:27" ht="14.4" thickBot="1" x14ac:dyDescent="0.35">
      <c r="A443" s="314" t="s">
        <v>9</v>
      </c>
      <c r="B443" s="318"/>
      <c r="C443" s="162">
        <f>SUM(C440,C441:C442)</f>
        <v>0</v>
      </c>
      <c r="D443" s="162">
        <f>SUM(C443,D440,D441:D442)</f>
        <v>0</v>
      </c>
      <c r="E443" s="162">
        <f>SUM(E440,E440:E442)</f>
        <v>0</v>
      </c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:27" ht="33" customHeight="1" x14ac:dyDescent="0.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:27" ht="28.5" customHeight="1" thickBot="1" x14ac:dyDescent="0.35">
      <c r="A445" s="351" t="s">
        <v>263</v>
      </c>
      <c r="B445" s="351"/>
      <c r="C445" s="351"/>
      <c r="D445" s="351"/>
      <c r="E445" s="351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:27" ht="14.4" thickBot="1" x14ac:dyDescent="0.35">
      <c r="A446" s="314" t="s">
        <v>1</v>
      </c>
      <c r="B446" s="318"/>
      <c r="C446" s="319" t="s">
        <v>515</v>
      </c>
      <c r="D446" s="319" t="s">
        <v>264</v>
      </c>
      <c r="E446" s="319" t="s">
        <v>85</v>
      </c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:27" ht="32.25" customHeight="1" thickBot="1" x14ac:dyDescent="0.35">
      <c r="A447" s="150" t="s">
        <v>3</v>
      </c>
      <c r="B447" s="169" t="s">
        <v>4</v>
      </c>
      <c r="C447" s="320"/>
      <c r="D447" s="320"/>
      <c r="E447" s="320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:27" ht="14.4" thickBot="1" x14ac:dyDescent="0.35">
      <c r="A448" s="153">
        <v>18103</v>
      </c>
      <c r="B448" s="283" t="s">
        <v>265</v>
      </c>
      <c r="C448" s="180">
        <v>0</v>
      </c>
      <c r="D448" s="180"/>
      <c r="E448" s="180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:27" ht="14.4" thickBot="1" x14ac:dyDescent="0.35">
      <c r="A449" s="314" t="s">
        <v>260</v>
      </c>
      <c r="B449" s="315"/>
      <c r="C449" s="162">
        <f>SUM(C448)</f>
        <v>0</v>
      </c>
      <c r="D449" s="162">
        <f>SUM(D448)</f>
        <v>0</v>
      </c>
      <c r="E449" s="162">
        <f>SUM(E448)</f>
        <v>0</v>
      </c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:27" x14ac:dyDescent="0.3">
      <c r="A450" s="140">
        <v>14818</v>
      </c>
      <c r="B450" s="235" t="s">
        <v>266</v>
      </c>
      <c r="C450" s="163">
        <v>0</v>
      </c>
      <c r="D450" s="163" t="s">
        <v>29</v>
      </c>
      <c r="E450" s="163" t="s">
        <v>29</v>
      </c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:27" ht="14.4" thickBot="1" x14ac:dyDescent="0.35">
      <c r="A451" s="153">
        <v>14919</v>
      </c>
      <c r="B451" s="283" t="s">
        <v>267</v>
      </c>
      <c r="C451" s="164">
        <v>0</v>
      </c>
      <c r="D451" s="164" t="s">
        <v>29</v>
      </c>
      <c r="E451" s="164" t="s">
        <v>29</v>
      </c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:27" ht="14.4" thickBot="1" x14ac:dyDescent="0.35">
      <c r="A452" s="314" t="s">
        <v>9</v>
      </c>
      <c r="B452" s="318"/>
      <c r="C452" s="162">
        <f>SUM(C449,C450:C451)</f>
        <v>0</v>
      </c>
      <c r="D452" s="162">
        <f>SUM(D449,D450,D451)</f>
        <v>0</v>
      </c>
      <c r="E452" s="162">
        <f>SUM(C452:D452,E449,E450:E451)</f>
        <v>0</v>
      </c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:27" s="9" customFormat="1" x14ac:dyDescent="0.3">
      <c r="A453" s="4"/>
      <c r="B453" s="4"/>
      <c r="C453" s="4"/>
      <c r="D453" s="4"/>
      <c r="E453" s="4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spans="1:27" s="9" customFormat="1" x14ac:dyDescent="0.3">
      <c r="A454" s="302"/>
      <c r="B454" s="302"/>
      <c r="C454" s="302"/>
      <c r="D454" s="4"/>
      <c r="E454" s="4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spans="1:27" x14ac:dyDescent="0.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 x14ac:dyDescent="0.3">
      <c r="A456" s="308" t="s">
        <v>268</v>
      </c>
      <c r="B456" s="308"/>
      <c r="C456" s="308"/>
      <c r="D456" s="308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 x14ac:dyDescent="0.3">
      <c r="A457" s="20"/>
      <c r="B457" s="20"/>
      <c r="C457" s="20"/>
      <c r="D457" s="20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 ht="15.75" customHeight="1" thickBot="1" x14ac:dyDescent="0.35">
      <c r="A458" s="350" t="s">
        <v>269</v>
      </c>
      <c r="B458" s="350"/>
      <c r="C458" s="350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 ht="20.25" customHeight="1" thickBot="1" x14ac:dyDescent="0.35">
      <c r="A459" s="314" t="s">
        <v>78</v>
      </c>
      <c r="B459" s="315"/>
      <c r="C459" s="319" t="s">
        <v>510</v>
      </c>
      <c r="D459" s="316" t="s">
        <v>164</v>
      </c>
      <c r="E459" s="319" t="s">
        <v>165</v>
      </c>
      <c r="F459" s="319" t="s">
        <v>166</v>
      </c>
      <c r="G459" s="319" t="s">
        <v>167</v>
      </c>
      <c r="H459" s="319" t="s">
        <v>511</v>
      </c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 ht="25.5" customHeight="1" thickBot="1" x14ac:dyDescent="0.35">
      <c r="A460" s="150" t="s">
        <v>3</v>
      </c>
      <c r="B460" s="151" t="s">
        <v>4</v>
      </c>
      <c r="C460" s="320"/>
      <c r="D460" s="317"/>
      <c r="E460" s="320"/>
      <c r="F460" s="320"/>
      <c r="G460" s="320"/>
      <c r="H460" s="320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 x14ac:dyDescent="0.3">
      <c r="A461" s="140">
        <v>15101</v>
      </c>
      <c r="B461" s="181" t="s">
        <v>270</v>
      </c>
      <c r="C461" s="152">
        <v>0</v>
      </c>
      <c r="D461" s="152">
        <v>0</v>
      </c>
      <c r="E461" s="152">
        <v>0</v>
      </c>
      <c r="F461" s="152">
        <v>0</v>
      </c>
      <c r="G461" s="152">
        <v>0</v>
      </c>
      <c r="H461" s="152">
        <v>0</v>
      </c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 x14ac:dyDescent="0.3">
      <c r="A462" s="142">
        <v>15102</v>
      </c>
      <c r="B462" s="182" t="s">
        <v>271</v>
      </c>
      <c r="C462" s="159">
        <v>14247</v>
      </c>
      <c r="D462" s="159">
        <v>0</v>
      </c>
      <c r="E462" s="159">
        <v>0</v>
      </c>
      <c r="F462" s="159">
        <v>0</v>
      </c>
      <c r="G462" s="159">
        <v>0</v>
      </c>
      <c r="H462" s="159">
        <v>14247</v>
      </c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 x14ac:dyDescent="0.3">
      <c r="A463" s="142">
        <v>15103</v>
      </c>
      <c r="B463" s="182" t="s">
        <v>272</v>
      </c>
      <c r="C463" s="159">
        <v>0</v>
      </c>
      <c r="D463" s="159">
        <v>0</v>
      </c>
      <c r="E463" s="159">
        <v>0</v>
      </c>
      <c r="F463" s="159">
        <v>0</v>
      </c>
      <c r="G463" s="159">
        <v>0</v>
      </c>
      <c r="H463" s="159">
        <v>0</v>
      </c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 x14ac:dyDescent="0.3">
      <c r="A464" s="142">
        <v>15104</v>
      </c>
      <c r="B464" s="182" t="s">
        <v>273</v>
      </c>
      <c r="C464" s="159">
        <v>0</v>
      </c>
      <c r="D464" s="159">
        <v>0</v>
      </c>
      <c r="E464" s="159">
        <v>0</v>
      </c>
      <c r="F464" s="159">
        <v>0</v>
      </c>
      <c r="G464" s="159">
        <v>0</v>
      </c>
      <c r="H464" s="159">
        <v>0</v>
      </c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 x14ac:dyDescent="0.3">
      <c r="A465" s="142">
        <v>15105</v>
      </c>
      <c r="B465" s="182" t="s">
        <v>274</v>
      </c>
      <c r="C465" s="159">
        <v>0</v>
      </c>
      <c r="D465" s="159">
        <v>0</v>
      </c>
      <c r="E465" s="159">
        <v>0</v>
      </c>
      <c r="F465" s="159">
        <v>0</v>
      </c>
      <c r="G465" s="159">
        <v>0</v>
      </c>
      <c r="H465" s="159">
        <v>0</v>
      </c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 ht="14.4" thickBot="1" x14ac:dyDescent="0.35">
      <c r="A466" s="144">
        <v>15199</v>
      </c>
      <c r="B466" s="183" t="s">
        <v>275</v>
      </c>
      <c r="C466" s="184">
        <v>0</v>
      </c>
      <c r="D466" s="184">
        <v>0</v>
      </c>
      <c r="E466" s="184">
        <v>0</v>
      </c>
      <c r="F466" s="184">
        <v>0</v>
      </c>
      <c r="G466" s="184">
        <v>0</v>
      </c>
      <c r="H466" s="184">
        <v>0</v>
      </c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 ht="14.4" thickBot="1" x14ac:dyDescent="0.35">
      <c r="A467" s="323" t="s">
        <v>276</v>
      </c>
      <c r="B467" s="324"/>
      <c r="C467" s="185">
        <f t="shared" ref="C467:H467" si="2">SUM(C461:C466)</f>
        <v>14247</v>
      </c>
      <c r="D467" s="185">
        <f t="shared" si="2"/>
        <v>0</v>
      </c>
      <c r="E467" s="185">
        <f t="shared" si="2"/>
        <v>0</v>
      </c>
      <c r="F467" s="185">
        <f t="shared" si="2"/>
        <v>0</v>
      </c>
      <c r="G467" s="185">
        <f t="shared" si="2"/>
        <v>0</v>
      </c>
      <c r="H467" s="185">
        <f t="shared" si="2"/>
        <v>14247</v>
      </c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 x14ac:dyDescent="0.3">
      <c r="A468" s="349"/>
      <c r="B468" s="349"/>
      <c r="C468" s="349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 ht="15.75" customHeight="1" thickBot="1" x14ac:dyDescent="0.35">
      <c r="A469" s="350" t="s">
        <v>277</v>
      </c>
      <c r="B469" s="350"/>
      <c r="C469" s="350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 ht="21" customHeight="1" thickBot="1" x14ac:dyDescent="0.35">
      <c r="A470" s="314" t="s">
        <v>78</v>
      </c>
      <c r="B470" s="315"/>
      <c r="C470" s="319" t="s">
        <v>510</v>
      </c>
      <c r="D470" s="316" t="s">
        <v>164</v>
      </c>
      <c r="E470" s="319" t="s">
        <v>278</v>
      </c>
      <c r="F470" s="319" t="s">
        <v>511</v>
      </c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 ht="21.75" customHeight="1" thickBot="1" x14ac:dyDescent="0.35">
      <c r="A471" s="150" t="s">
        <v>3</v>
      </c>
      <c r="B471" s="151" t="s">
        <v>4</v>
      </c>
      <c r="C471" s="320"/>
      <c r="D471" s="317"/>
      <c r="E471" s="320"/>
      <c r="F471" s="320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 x14ac:dyDescent="0.3">
      <c r="A472" s="140">
        <v>15201</v>
      </c>
      <c r="B472" s="181" t="s">
        <v>279</v>
      </c>
      <c r="C472" s="152">
        <v>0</v>
      </c>
      <c r="D472" s="152">
        <v>0</v>
      </c>
      <c r="E472" s="149">
        <v>0</v>
      </c>
      <c r="F472" s="149">
        <v>0</v>
      </c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:27" x14ac:dyDescent="0.3">
      <c r="A473" s="142">
        <v>15202</v>
      </c>
      <c r="B473" s="182" t="s">
        <v>280</v>
      </c>
      <c r="C473" s="159">
        <v>13997</v>
      </c>
      <c r="D473" s="159">
        <v>0</v>
      </c>
      <c r="E473" s="158">
        <v>0</v>
      </c>
      <c r="F473" s="158">
        <v>13997</v>
      </c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 x14ac:dyDescent="0.3">
      <c r="A474" s="142">
        <v>15203</v>
      </c>
      <c r="B474" s="182" t="s">
        <v>281</v>
      </c>
      <c r="C474" s="159">
        <v>0</v>
      </c>
      <c r="D474" s="159">
        <v>0</v>
      </c>
      <c r="E474" s="158">
        <v>0</v>
      </c>
      <c r="F474" s="158">
        <v>0</v>
      </c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 ht="14.4" thickBot="1" x14ac:dyDescent="0.35">
      <c r="A475" s="144">
        <v>15299</v>
      </c>
      <c r="B475" s="183" t="s">
        <v>282</v>
      </c>
      <c r="C475" s="184">
        <v>0</v>
      </c>
      <c r="D475" s="184">
        <v>0</v>
      </c>
      <c r="E475" s="160">
        <v>0</v>
      </c>
      <c r="F475" s="160">
        <v>0</v>
      </c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 ht="14.4" thickBot="1" x14ac:dyDescent="0.35">
      <c r="A476" s="186" t="s">
        <v>276</v>
      </c>
      <c r="B476" s="187" t="s">
        <v>276</v>
      </c>
      <c r="C476" s="185">
        <f>SUM(C472:C475)</f>
        <v>13997</v>
      </c>
      <c r="D476" s="185">
        <f>SUM(D472:D475)</f>
        <v>0</v>
      </c>
      <c r="E476" s="188">
        <f>SUM(E472:E475)</f>
        <v>0</v>
      </c>
      <c r="F476" s="188">
        <f>SUM(F472:F475)</f>
        <v>13997</v>
      </c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 x14ac:dyDescent="0.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:27" ht="14.4" thickBot="1" x14ac:dyDescent="0.35">
      <c r="A478" s="348" t="s">
        <v>283</v>
      </c>
      <c r="B478" s="348"/>
      <c r="C478" s="348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:27" ht="14.4" thickBot="1" x14ac:dyDescent="0.35">
      <c r="A479" s="314" t="s">
        <v>78</v>
      </c>
      <c r="B479" s="315"/>
      <c r="C479" s="319" t="s">
        <v>510</v>
      </c>
      <c r="D479" s="316" t="s">
        <v>164</v>
      </c>
      <c r="E479" s="319" t="s">
        <v>202</v>
      </c>
      <c r="F479" s="319" t="s">
        <v>511</v>
      </c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:27" ht="31.5" customHeight="1" thickBot="1" x14ac:dyDescent="0.35">
      <c r="A480" s="150" t="s">
        <v>3</v>
      </c>
      <c r="B480" s="151" t="s">
        <v>4</v>
      </c>
      <c r="C480" s="339"/>
      <c r="D480" s="339"/>
      <c r="E480" s="339"/>
      <c r="F480" s="339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:27" ht="17.25" customHeight="1" x14ac:dyDescent="0.3">
      <c r="A481" s="140">
        <v>15305</v>
      </c>
      <c r="B481" s="271" t="s">
        <v>284</v>
      </c>
      <c r="C481" s="152">
        <v>0</v>
      </c>
      <c r="D481" s="149">
        <v>0</v>
      </c>
      <c r="E481" s="152">
        <v>0</v>
      </c>
      <c r="F481" s="149">
        <v>0</v>
      </c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 x14ac:dyDescent="0.3">
      <c r="A482" s="142">
        <v>15306</v>
      </c>
      <c r="B482" s="274" t="s">
        <v>285</v>
      </c>
      <c r="C482" s="159">
        <v>0</v>
      </c>
      <c r="D482" s="158">
        <v>0</v>
      </c>
      <c r="E482" s="159">
        <v>0</v>
      </c>
      <c r="F482" s="158">
        <v>0</v>
      </c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 ht="20.399999999999999" x14ac:dyDescent="0.3">
      <c r="A483" s="142">
        <v>15307</v>
      </c>
      <c r="B483" s="274" t="s">
        <v>286</v>
      </c>
      <c r="C483" s="159">
        <v>0</v>
      </c>
      <c r="D483" s="158">
        <v>0</v>
      </c>
      <c r="E483" s="159">
        <v>0</v>
      </c>
      <c r="F483" s="158">
        <v>0</v>
      </c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 x14ac:dyDescent="0.3">
      <c r="A484" s="142">
        <v>15308</v>
      </c>
      <c r="B484" s="274" t="s">
        <v>287</v>
      </c>
      <c r="C484" s="159">
        <v>0</v>
      </c>
      <c r="D484" s="158">
        <v>0</v>
      </c>
      <c r="E484" s="159">
        <v>0</v>
      </c>
      <c r="F484" s="158">
        <v>0</v>
      </c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 ht="20.399999999999999" x14ac:dyDescent="0.3">
      <c r="A485" s="142">
        <v>15399</v>
      </c>
      <c r="B485" s="274" t="s">
        <v>288</v>
      </c>
      <c r="C485" s="159">
        <v>0</v>
      </c>
      <c r="D485" s="158">
        <v>0</v>
      </c>
      <c r="E485" s="159">
        <v>0</v>
      </c>
      <c r="F485" s="158">
        <v>0</v>
      </c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 ht="14.4" thickBot="1" x14ac:dyDescent="0.35">
      <c r="A486" s="144">
        <v>15399</v>
      </c>
      <c r="B486" s="286" t="s">
        <v>289</v>
      </c>
      <c r="C486" s="184">
        <v>0</v>
      </c>
      <c r="D486" s="160">
        <v>0</v>
      </c>
      <c r="E486" s="184">
        <v>0</v>
      </c>
      <c r="F486" s="160">
        <v>0</v>
      </c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 ht="14.4" thickBot="1" x14ac:dyDescent="0.35">
      <c r="A487" s="186"/>
      <c r="B487" s="187" t="s">
        <v>276</v>
      </c>
      <c r="C487" s="185">
        <f>SUM(C481:C486)</f>
        <v>0</v>
      </c>
      <c r="D487" s="175">
        <f>SUM(D481:D486)</f>
        <v>0</v>
      </c>
      <c r="E487" s="185">
        <f>SUM(E481:E486)</f>
        <v>0</v>
      </c>
      <c r="F487" s="188">
        <f>SUM(F481:F486)</f>
        <v>0</v>
      </c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 x14ac:dyDescent="0.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 ht="14.4" thickBot="1" x14ac:dyDescent="0.35">
      <c r="A489" s="306" t="s">
        <v>290</v>
      </c>
      <c r="B489" s="306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:27" ht="14.4" thickBot="1" x14ac:dyDescent="0.35">
      <c r="A490" s="314" t="s">
        <v>97</v>
      </c>
      <c r="B490" s="315"/>
      <c r="C490" s="319" t="s">
        <v>516</v>
      </c>
      <c r="D490" s="319" t="s">
        <v>513</v>
      </c>
      <c r="E490" s="319" t="s">
        <v>517</v>
      </c>
      <c r="F490" s="319" t="s">
        <v>291</v>
      </c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:27" ht="27.75" customHeight="1" thickBot="1" x14ac:dyDescent="0.35">
      <c r="A491" s="138" t="s">
        <v>3</v>
      </c>
      <c r="B491" s="138" t="s">
        <v>4</v>
      </c>
      <c r="C491" s="339"/>
      <c r="D491" s="339"/>
      <c r="E491" s="339"/>
      <c r="F491" s="339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:27" x14ac:dyDescent="0.3">
      <c r="A492" s="140">
        <v>15101</v>
      </c>
      <c r="B492" s="181" t="s">
        <v>270</v>
      </c>
      <c r="C492" s="152">
        <v>0</v>
      </c>
      <c r="D492" s="152">
        <v>0</v>
      </c>
      <c r="E492" s="152">
        <v>0</v>
      </c>
      <c r="F492" s="152">
        <v>0</v>
      </c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:27" x14ac:dyDescent="0.3">
      <c r="A493" s="142">
        <v>15102</v>
      </c>
      <c r="B493" s="182" t="s">
        <v>271</v>
      </c>
      <c r="C493" s="159">
        <v>14247</v>
      </c>
      <c r="D493" s="159">
        <v>0</v>
      </c>
      <c r="E493" s="159">
        <v>13997</v>
      </c>
      <c r="F493" s="159">
        <v>250</v>
      </c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:27" x14ac:dyDescent="0.3">
      <c r="A494" s="142">
        <v>15103</v>
      </c>
      <c r="B494" s="182" t="s">
        <v>272</v>
      </c>
      <c r="C494" s="159">
        <v>0</v>
      </c>
      <c r="D494" s="159">
        <v>0</v>
      </c>
      <c r="E494" s="159">
        <v>0</v>
      </c>
      <c r="F494" s="159">
        <v>0</v>
      </c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:27" x14ac:dyDescent="0.3">
      <c r="A495" s="142">
        <v>15104</v>
      </c>
      <c r="B495" s="182" t="s">
        <v>273</v>
      </c>
      <c r="C495" s="159">
        <v>0</v>
      </c>
      <c r="D495" s="159">
        <v>0</v>
      </c>
      <c r="E495" s="159">
        <v>0</v>
      </c>
      <c r="F495" s="159">
        <v>0</v>
      </c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:27" x14ac:dyDescent="0.3">
      <c r="A496" s="142">
        <v>15105</v>
      </c>
      <c r="B496" s="182" t="s">
        <v>274</v>
      </c>
      <c r="C496" s="159">
        <v>0</v>
      </c>
      <c r="D496" s="159">
        <v>0</v>
      </c>
      <c r="E496" s="159">
        <v>0</v>
      </c>
      <c r="F496" s="159">
        <v>0</v>
      </c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:27" ht="14.4" thickBot="1" x14ac:dyDescent="0.35">
      <c r="A497" s="144">
        <v>15199</v>
      </c>
      <c r="B497" s="183" t="s">
        <v>275</v>
      </c>
      <c r="C497" s="184">
        <v>0</v>
      </c>
      <c r="D497" s="184">
        <v>0</v>
      </c>
      <c r="E497" s="184">
        <v>0</v>
      </c>
      <c r="F497" s="184">
        <v>0</v>
      </c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 ht="14.4" thickBot="1" x14ac:dyDescent="0.35">
      <c r="A498" s="314" t="s">
        <v>9</v>
      </c>
      <c r="B498" s="315"/>
      <c r="C498" s="162">
        <f>SUM(C492:C497)</f>
        <v>14247</v>
      </c>
      <c r="D498" s="162">
        <f>SUM(D492:D497)</f>
        <v>0</v>
      </c>
      <c r="E498" s="162">
        <f>SUM(E492:E497)</f>
        <v>13997</v>
      </c>
      <c r="F498" s="162">
        <f>SUM(F492:F497)</f>
        <v>250</v>
      </c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:27" s="9" customFormat="1" x14ac:dyDescent="0.3">
      <c r="A499" s="4"/>
      <c r="B499" s="4"/>
      <c r="C499" s="4"/>
      <c r="D499" s="4"/>
      <c r="E499" s="4"/>
      <c r="F499" s="4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spans="1:27" s="9" customFormat="1" x14ac:dyDescent="0.3">
      <c r="A500" s="302"/>
      <c r="B500" s="302"/>
      <c r="C500" s="302"/>
      <c r="D500" s="4"/>
      <c r="E500" s="4"/>
      <c r="F500" s="4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spans="1:27" x14ac:dyDescent="0.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:27" x14ac:dyDescent="0.3">
      <c r="A502" s="308" t="s">
        <v>292</v>
      </c>
      <c r="B502" s="308"/>
      <c r="C502" s="308"/>
      <c r="D502" s="308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:27" ht="14.4" thickBot="1" x14ac:dyDescent="0.3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:27" ht="14.4" thickBot="1" x14ac:dyDescent="0.35">
      <c r="A504" s="314" t="s">
        <v>97</v>
      </c>
      <c r="B504" s="315"/>
      <c r="C504" s="346" t="s">
        <v>510</v>
      </c>
      <c r="D504" s="346" t="s">
        <v>164</v>
      </c>
      <c r="E504" s="346" t="s">
        <v>165</v>
      </c>
      <c r="F504" s="346" t="s">
        <v>167</v>
      </c>
      <c r="G504" s="346" t="s">
        <v>518</v>
      </c>
      <c r="H504" s="346" t="s">
        <v>511</v>
      </c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:27" ht="30" customHeight="1" thickBot="1" x14ac:dyDescent="0.35">
      <c r="A505" s="150" t="s">
        <v>3</v>
      </c>
      <c r="B505" s="151" t="s">
        <v>4</v>
      </c>
      <c r="C505" s="347"/>
      <c r="D505" s="347"/>
      <c r="E505" s="347"/>
      <c r="F505" s="347"/>
      <c r="G505" s="347"/>
      <c r="H505" s="347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:27" x14ac:dyDescent="0.3">
      <c r="A506" s="140">
        <v>15401</v>
      </c>
      <c r="B506" s="181" t="s">
        <v>294</v>
      </c>
      <c r="C506" s="149">
        <v>0</v>
      </c>
      <c r="D506" s="152">
        <v>0</v>
      </c>
      <c r="E506" s="149">
        <v>0</v>
      </c>
      <c r="F506" s="152">
        <v>0</v>
      </c>
      <c r="G506" s="152">
        <v>0</v>
      </c>
      <c r="H506" s="152">
        <v>0</v>
      </c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:27" x14ac:dyDescent="0.3">
      <c r="A507" s="142">
        <v>15402</v>
      </c>
      <c r="B507" s="182" t="s">
        <v>295</v>
      </c>
      <c r="C507" s="158">
        <v>0</v>
      </c>
      <c r="D507" s="159">
        <v>0</v>
      </c>
      <c r="E507" s="158">
        <v>0</v>
      </c>
      <c r="F507" s="159">
        <v>0</v>
      </c>
      <c r="G507" s="159">
        <v>0</v>
      </c>
      <c r="H507" s="159">
        <v>0</v>
      </c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:27" x14ac:dyDescent="0.3">
      <c r="A508" s="142">
        <v>15403</v>
      </c>
      <c r="B508" s="182" t="s">
        <v>296</v>
      </c>
      <c r="C508" s="158">
        <v>0</v>
      </c>
      <c r="D508" s="159">
        <v>0</v>
      </c>
      <c r="E508" s="158">
        <v>0</v>
      </c>
      <c r="F508" s="159">
        <v>0</v>
      </c>
      <c r="G508" s="159">
        <v>0</v>
      </c>
      <c r="H508" s="159">
        <v>0</v>
      </c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:27" ht="14.4" thickBot="1" x14ac:dyDescent="0.35">
      <c r="A509" s="144">
        <v>15404</v>
      </c>
      <c r="B509" s="183" t="s">
        <v>297</v>
      </c>
      <c r="C509" s="160">
        <v>0</v>
      </c>
      <c r="D509" s="184">
        <v>0</v>
      </c>
      <c r="E509" s="160">
        <v>0</v>
      </c>
      <c r="F509" s="184">
        <v>0</v>
      </c>
      <c r="G509" s="184">
        <v>0</v>
      </c>
      <c r="H509" s="184">
        <v>0</v>
      </c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:27" ht="14.4" thickBot="1" x14ac:dyDescent="0.35">
      <c r="A510" s="314" t="s">
        <v>9</v>
      </c>
      <c r="B510" s="315"/>
      <c r="C510" s="162">
        <f t="shared" ref="C510:H510" si="3">SUM(C506:C509)</f>
        <v>0</v>
      </c>
      <c r="D510" s="162">
        <f t="shared" si="3"/>
        <v>0</v>
      </c>
      <c r="E510" s="162">
        <f t="shared" si="3"/>
        <v>0</v>
      </c>
      <c r="F510" s="162">
        <f t="shared" si="3"/>
        <v>0</v>
      </c>
      <c r="G510" s="162">
        <f t="shared" si="3"/>
        <v>0</v>
      </c>
      <c r="H510" s="162">
        <f t="shared" si="3"/>
        <v>0</v>
      </c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:27" s="9" customFormat="1" x14ac:dyDescent="0.3">
      <c r="A511" s="4"/>
      <c r="B511" s="4"/>
      <c r="C511" s="4"/>
      <c r="D511" s="4"/>
      <c r="E511" s="4"/>
      <c r="F511" s="4"/>
      <c r="G511" s="4"/>
      <c r="H511" s="4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spans="1:27" s="9" customFormat="1" x14ac:dyDescent="0.3">
      <c r="A512" s="355" t="s">
        <v>530</v>
      </c>
      <c r="B512" s="366"/>
      <c r="C512" s="366"/>
      <c r="D512" s="4"/>
      <c r="E512" s="4"/>
      <c r="F512" s="4"/>
      <c r="G512" s="4"/>
      <c r="H512" s="4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spans="1:27" x14ac:dyDescent="0.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 x14ac:dyDescent="0.3">
      <c r="A514" s="313" t="s">
        <v>298</v>
      </c>
      <c r="B514" s="313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 x14ac:dyDescent="0.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 x14ac:dyDescent="0.3">
      <c r="A516" s="3" t="s">
        <v>299</v>
      </c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 ht="14.4" thickBot="1" x14ac:dyDescent="0.35">
      <c r="A517" s="3" t="s">
        <v>300</v>
      </c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:27" ht="14.4" thickBot="1" x14ac:dyDescent="0.35">
      <c r="A518" s="314" t="s">
        <v>97</v>
      </c>
      <c r="B518" s="315"/>
      <c r="C518" s="319" t="s">
        <v>510</v>
      </c>
      <c r="D518" s="319" t="s">
        <v>164</v>
      </c>
      <c r="E518" s="344" t="s">
        <v>301</v>
      </c>
      <c r="F518" s="345"/>
      <c r="G518" s="334" t="s">
        <v>293</v>
      </c>
      <c r="H518" s="334" t="s">
        <v>168</v>
      </c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 ht="41.25" customHeight="1" thickBot="1" x14ac:dyDescent="0.35">
      <c r="A519" s="150" t="s">
        <v>3</v>
      </c>
      <c r="B519" s="151" t="s">
        <v>4</v>
      </c>
      <c r="C519" s="339"/>
      <c r="D519" s="339"/>
      <c r="E519" s="171" t="s">
        <v>302</v>
      </c>
      <c r="F519" s="171" t="s">
        <v>303</v>
      </c>
      <c r="G519" s="339"/>
      <c r="H519" s="339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 x14ac:dyDescent="0.3">
      <c r="A520" s="140">
        <v>15701</v>
      </c>
      <c r="B520" s="181" t="s">
        <v>304</v>
      </c>
      <c r="C520" s="149">
        <v>0</v>
      </c>
      <c r="D520" s="149">
        <v>0</v>
      </c>
      <c r="E520" s="149">
        <v>0</v>
      </c>
      <c r="F520" s="149"/>
      <c r="G520" s="149"/>
      <c r="H520" s="149">
        <v>0</v>
      </c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 ht="14.4" thickBot="1" x14ac:dyDescent="0.35">
      <c r="A521" s="153">
        <v>15702</v>
      </c>
      <c r="B521" s="189" t="s">
        <v>305</v>
      </c>
      <c r="C521" s="178">
        <v>0</v>
      </c>
      <c r="D521" s="178">
        <v>0</v>
      </c>
      <c r="E521" s="178">
        <v>0</v>
      </c>
      <c r="F521" s="178"/>
      <c r="G521" s="178"/>
      <c r="H521" s="178">
        <v>0</v>
      </c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:27" ht="14.4" thickBot="1" x14ac:dyDescent="0.35">
      <c r="A522" s="314" t="s">
        <v>9</v>
      </c>
      <c r="B522" s="315"/>
      <c r="C522" s="162">
        <f t="shared" ref="C522:H522" si="4">SUM(C520:C521)</f>
        <v>0</v>
      </c>
      <c r="D522" s="162">
        <f t="shared" si="4"/>
        <v>0</v>
      </c>
      <c r="E522" s="162">
        <f t="shared" si="4"/>
        <v>0</v>
      </c>
      <c r="F522" s="162">
        <f t="shared" si="4"/>
        <v>0</v>
      </c>
      <c r="G522" s="162">
        <f t="shared" si="4"/>
        <v>0</v>
      </c>
      <c r="H522" s="162">
        <f t="shared" si="4"/>
        <v>0</v>
      </c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:27" ht="15.75" customHeight="1" x14ac:dyDescent="0.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:27" ht="14.4" thickBot="1" x14ac:dyDescent="0.35">
      <c r="A524" s="338" t="s">
        <v>306</v>
      </c>
      <c r="B524" s="338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 ht="23.25" customHeight="1" thickBot="1" x14ac:dyDescent="0.35">
      <c r="A525" s="314" t="s">
        <v>97</v>
      </c>
      <c r="B525" s="315"/>
      <c r="C525" s="319" t="s">
        <v>510</v>
      </c>
      <c r="D525" s="319" t="s">
        <v>164</v>
      </c>
      <c r="E525" s="344" t="s">
        <v>511</v>
      </c>
      <c r="F525" s="345"/>
      <c r="G525" s="334" t="s">
        <v>168</v>
      </c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 ht="21.75" customHeight="1" thickBot="1" x14ac:dyDescent="0.35">
      <c r="A526" s="150" t="s">
        <v>3</v>
      </c>
      <c r="B526" s="151" t="s">
        <v>4</v>
      </c>
      <c r="C526" s="339"/>
      <c r="D526" s="339"/>
      <c r="E526" s="171" t="s">
        <v>302</v>
      </c>
      <c r="F526" s="171" t="s">
        <v>303</v>
      </c>
      <c r="G526" s="339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 x14ac:dyDescent="0.3">
      <c r="A527" s="140">
        <v>15701</v>
      </c>
      <c r="B527" s="181" t="s">
        <v>304</v>
      </c>
      <c r="C527" s="149">
        <v>0</v>
      </c>
      <c r="D527" s="149">
        <v>0</v>
      </c>
      <c r="E527" s="149">
        <v>0</v>
      </c>
      <c r="F527" s="149">
        <v>0</v>
      </c>
      <c r="G527" s="149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 ht="14.4" thickBot="1" x14ac:dyDescent="0.35">
      <c r="A528" s="153">
        <v>15702</v>
      </c>
      <c r="B528" s="189" t="s">
        <v>305</v>
      </c>
      <c r="C528" s="178">
        <v>0</v>
      </c>
      <c r="D528" s="178">
        <v>0</v>
      </c>
      <c r="E528" s="178">
        <v>0</v>
      </c>
      <c r="F528" s="178">
        <v>0</v>
      </c>
      <c r="G528" s="178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:27" ht="14.4" thickBot="1" x14ac:dyDescent="0.35">
      <c r="A529" s="314" t="s">
        <v>53</v>
      </c>
      <c r="B529" s="315"/>
      <c r="C529" s="188">
        <f>SUM(C527:C528)</f>
        <v>0</v>
      </c>
      <c r="D529" s="188">
        <f>SUM(D527:D528)</f>
        <v>0</v>
      </c>
      <c r="E529" s="188">
        <f>SUM(E527:E528)</f>
        <v>0</v>
      </c>
      <c r="F529" s="188">
        <f>SUM(F527:F528)</f>
        <v>0</v>
      </c>
      <c r="G529" s="188">
        <f>SUM(G527:G528)</f>
        <v>0</v>
      </c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:27" ht="23.25" customHeight="1" x14ac:dyDescent="0.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:27" x14ac:dyDescent="0.3">
      <c r="A531" s="338" t="s">
        <v>307</v>
      </c>
      <c r="B531" s="338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:27" ht="14.4" thickBot="1" x14ac:dyDescent="0.35">
      <c r="A532" s="391"/>
      <c r="B532" s="391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:27" ht="13.5" customHeight="1" thickBot="1" x14ac:dyDescent="0.35">
      <c r="A533" s="314" t="s">
        <v>97</v>
      </c>
      <c r="B533" s="315"/>
      <c r="C533" s="392" t="s">
        <v>510</v>
      </c>
      <c r="D533" s="340" t="s">
        <v>164</v>
      </c>
      <c r="E533" s="340" t="s">
        <v>308</v>
      </c>
      <c r="F533" s="342" t="s">
        <v>511</v>
      </c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:27" ht="53.25" customHeight="1" thickBot="1" x14ac:dyDescent="0.35">
      <c r="A534" s="150" t="s">
        <v>3</v>
      </c>
      <c r="B534" s="151" t="s">
        <v>4</v>
      </c>
      <c r="C534" s="393"/>
      <c r="D534" s="394"/>
      <c r="E534" s="341"/>
      <c r="F534" s="343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:27" ht="25.5" customHeight="1" x14ac:dyDescent="0.3">
      <c r="A535" s="140">
        <v>15801</v>
      </c>
      <c r="B535" s="272" t="s">
        <v>309</v>
      </c>
      <c r="C535" s="149">
        <v>0</v>
      </c>
      <c r="D535" s="149">
        <v>0</v>
      </c>
      <c r="E535" s="149">
        <v>0</v>
      </c>
      <c r="F535" s="149">
        <v>0</v>
      </c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:27" ht="19.5" customHeight="1" thickBot="1" x14ac:dyDescent="0.35">
      <c r="A536" s="153">
        <v>15802</v>
      </c>
      <c r="B536" s="273" t="s">
        <v>310</v>
      </c>
      <c r="C536" s="178">
        <v>0</v>
      </c>
      <c r="D536" s="178">
        <v>0</v>
      </c>
      <c r="E536" s="178">
        <v>0</v>
      </c>
      <c r="F536" s="178">
        <v>0</v>
      </c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:27" ht="14.4" thickBot="1" x14ac:dyDescent="0.35">
      <c r="A537" s="314" t="s">
        <v>9</v>
      </c>
      <c r="B537" s="315"/>
      <c r="C537" s="162">
        <f>SUM(C535:C536)</f>
        <v>0</v>
      </c>
      <c r="D537" s="162">
        <f>SUM(D535:D536)</f>
        <v>0</v>
      </c>
      <c r="E537" s="162">
        <f>SUM(E535:E536)</f>
        <v>0</v>
      </c>
      <c r="F537" s="162">
        <f>SUM(F535:F536)</f>
        <v>0</v>
      </c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:27" ht="34.5" customHeight="1" x14ac:dyDescent="0.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:27" ht="14.4" thickBot="1" x14ac:dyDescent="0.35">
      <c r="A539" s="338" t="s">
        <v>311</v>
      </c>
      <c r="B539" s="338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 ht="14.4" thickBot="1" x14ac:dyDescent="0.35">
      <c r="A540" s="314" t="s">
        <v>97</v>
      </c>
      <c r="B540" s="315"/>
      <c r="C540" s="319" t="s">
        <v>510</v>
      </c>
      <c r="D540" s="319" t="s">
        <v>164</v>
      </c>
      <c r="E540" s="319" t="s">
        <v>312</v>
      </c>
      <c r="F540" s="319" t="s">
        <v>511</v>
      </c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 ht="43.5" customHeight="1" thickBot="1" x14ac:dyDescent="0.35">
      <c r="A541" s="150" t="s">
        <v>3</v>
      </c>
      <c r="B541" s="151" t="s">
        <v>4</v>
      </c>
      <c r="C541" s="339"/>
      <c r="D541" s="339"/>
      <c r="E541" s="339"/>
      <c r="F541" s="339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 x14ac:dyDescent="0.3">
      <c r="A542" s="140">
        <v>15901</v>
      </c>
      <c r="B542" s="181" t="s">
        <v>313</v>
      </c>
      <c r="C542" s="149">
        <v>0</v>
      </c>
      <c r="D542" s="149">
        <v>0</v>
      </c>
      <c r="E542" s="149">
        <v>0</v>
      </c>
      <c r="F542" s="149">
        <v>0</v>
      </c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 ht="14.4" thickBot="1" x14ac:dyDescent="0.35">
      <c r="A543" s="153">
        <v>15902</v>
      </c>
      <c r="B543" s="189" t="s">
        <v>314</v>
      </c>
      <c r="C543" s="178">
        <v>0</v>
      </c>
      <c r="D543" s="178">
        <v>0</v>
      </c>
      <c r="E543" s="178">
        <v>0</v>
      </c>
      <c r="F543" s="178">
        <v>0</v>
      </c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:27" ht="14.4" thickBot="1" x14ac:dyDescent="0.35">
      <c r="A544" s="314" t="s">
        <v>9</v>
      </c>
      <c r="B544" s="315"/>
      <c r="C544" s="162">
        <f>SUM(C542:C543)</f>
        <v>0</v>
      </c>
      <c r="D544" s="162">
        <f>SUM(D542:D543)</f>
        <v>0</v>
      </c>
      <c r="E544" s="162">
        <f>SUM(E542:E543)</f>
        <v>0</v>
      </c>
      <c r="F544" s="162">
        <f>SUM(F542:F543)</f>
        <v>0</v>
      </c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1:27" x14ac:dyDescent="0.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1:27" ht="14.4" thickBot="1" x14ac:dyDescent="0.35">
      <c r="A546" s="306" t="s">
        <v>315</v>
      </c>
      <c r="B546" s="306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:27" ht="14.4" thickBot="1" x14ac:dyDescent="0.35">
      <c r="A547" s="314" t="s">
        <v>97</v>
      </c>
      <c r="B547" s="315"/>
      <c r="C547" s="319" t="s">
        <v>519</v>
      </c>
      <c r="D547" s="319" t="s">
        <v>520</v>
      </c>
      <c r="E547" s="319" t="s">
        <v>521</v>
      </c>
      <c r="F547" s="319" t="s">
        <v>316</v>
      </c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 ht="29.25" customHeight="1" thickBot="1" x14ac:dyDescent="0.35">
      <c r="A548" s="138" t="s">
        <v>3</v>
      </c>
      <c r="B548" s="138" t="s">
        <v>4</v>
      </c>
      <c r="C548" s="339"/>
      <c r="D548" s="339"/>
      <c r="E548" s="339"/>
      <c r="F548" s="339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 x14ac:dyDescent="0.3">
      <c r="A549" s="140">
        <v>15701</v>
      </c>
      <c r="B549" s="181" t="s">
        <v>304</v>
      </c>
      <c r="C549" s="149">
        <v>0</v>
      </c>
      <c r="D549" s="149">
        <v>0</v>
      </c>
      <c r="E549" s="149">
        <v>0</v>
      </c>
      <c r="F549" s="149">
        <v>0</v>
      </c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:27" ht="14.4" thickBot="1" x14ac:dyDescent="0.35">
      <c r="A550" s="153">
        <v>15702</v>
      </c>
      <c r="B550" s="189" t="s">
        <v>305</v>
      </c>
      <c r="C550" s="178">
        <v>0</v>
      </c>
      <c r="D550" s="178">
        <v>0</v>
      </c>
      <c r="E550" s="178">
        <v>0</v>
      </c>
      <c r="F550" s="178">
        <v>0</v>
      </c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:27" ht="14.4" thickBot="1" x14ac:dyDescent="0.35">
      <c r="A551" s="314" t="s">
        <v>9</v>
      </c>
      <c r="B551" s="315"/>
      <c r="C551" s="162">
        <f>SUM(C549:C550)</f>
        <v>0</v>
      </c>
      <c r="D551" s="162">
        <f>SUM(D549:D550)</f>
        <v>0</v>
      </c>
      <c r="E551" s="162">
        <f>SUM(E549:E550)</f>
        <v>0</v>
      </c>
      <c r="F551" s="162">
        <f>SUM(F549:F550)</f>
        <v>0</v>
      </c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:27" x14ac:dyDescent="0.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:27" x14ac:dyDescent="0.3">
      <c r="A553" s="303" t="s">
        <v>535</v>
      </c>
      <c r="B553" s="304"/>
      <c r="C553" s="30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:27" x14ac:dyDescent="0.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:27" x14ac:dyDescent="0.3">
      <c r="A555" s="313" t="s">
        <v>317</v>
      </c>
      <c r="B555" s="313"/>
      <c r="C555" s="313"/>
      <c r="D555" s="313"/>
      <c r="E555" s="313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:27" x14ac:dyDescent="0.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:27" ht="14.4" thickBot="1" x14ac:dyDescent="0.35">
      <c r="A557" s="338" t="s">
        <v>318</v>
      </c>
      <c r="B557" s="338"/>
      <c r="C557" s="338"/>
      <c r="D557" s="338"/>
      <c r="E557" s="338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:27" ht="14.4" thickBot="1" x14ac:dyDescent="0.35">
      <c r="A558" s="314" t="s">
        <v>97</v>
      </c>
      <c r="B558" s="315"/>
      <c r="C558" s="319" t="s">
        <v>509</v>
      </c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:27" ht="14.4" thickBot="1" x14ac:dyDescent="0.35">
      <c r="A559" s="150" t="s">
        <v>3</v>
      </c>
      <c r="B559" s="151" t="s">
        <v>4</v>
      </c>
      <c r="C559" s="320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:27" x14ac:dyDescent="0.3">
      <c r="A560" s="140">
        <v>1610199</v>
      </c>
      <c r="B560" s="272" t="s">
        <v>319</v>
      </c>
      <c r="C560" s="149">
        <v>608071</v>
      </c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:27" ht="14.4" thickBot="1" x14ac:dyDescent="0.35">
      <c r="A561" s="153">
        <v>1610299</v>
      </c>
      <c r="B561" s="287" t="s">
        <v>320</v>
      </c>
      <c r="C561" s="178">
        <v>1519717</v>
      </c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:27" ht="14.4" thickBot="1" x14ac:dyDescent="0.35">
      <c r="A562" s="314" t="s">
        <v>321</v>
      </c>
      <c r="B562" s="315"/>
      <c r="C562" s="162">
        <f>SUM(C560:C561)</f>
        <v>2127788</v>
      </c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:27" ht="14.4" thickBot="1" x14ac:dyDescent="0.35">
      <c r="A563" s="190">
        <v>16201</v>
      </c>
      <c r="B563" s="288" t="s">
        <v>322</v>
      </c>
      <c r="C563" s="191">
        <v>0</v>
      </c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:27" ht="14.4" thickBot="1" x14ac:dyDescent="0.35">
      <c r="A564" s="314" t="s">
        <v>9</v>
      </c>
      <c r="B564" s="315"/>
      <c r="C564" s="162">
        <f>SUM(C562,C563)</f>
        <v>2127788</v>
      </c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 ht="22.5" customHeight="1" x14ac:dyDescent="0.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:27" ht="14.4" thickBot="1" x14ac:dyDescent="0.35">
      <c r="A566" s="306" t="s">
        <v>323</v>
      </c>
      <c r="B566" s="306"/>
      <c r="C566" s="306"/>
      <c r="D566" s="306"/>
      <c r="E566" s="306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:27" ht="14.4" thickBot="1" x14ac:dyDescent="0.35">
      <c r="A567" s="314" t="s">
        <v>97</v>
      </c>
      <c r="B567" s="315"/>
      <c r="C567" s="319" t="s">
        <v>509</v>
      </c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:27" ht="14.4" thickBot="1" x14ac:dyDescent="0.35">
      <c r="A568" s="150" t="s">
        <v>3</v>
      </c>
      <c r="B568" s="151" t="s">
        <v>4</v>
      </c>
      <c r="C568" s="320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:27" ht="14.4" thickBot="1" x14ac:dyDescent="0.35">
      <c r="A569" s="153">
        <v>1619901</v>
      </c>
      <c r="B569" s="276" t="s">
        <v>324</v>
      </c>
      <c r="C569" s="180">
        <v>-290946</v>
      </c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 ht="14.4" thickBot="1" x14ac:dyDescent="0.35">
      <c r="A570" s="314" t="s">
        <v>9</v>
      </c>
      <c r="B570" s="315"/>
      <c r="C570" s="162">
        <f>SUM(C569)</f>
        <v>-290946</v>
      </c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:27" x14ac:dyDescent="0.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:27" x14ac:dyDescent="0.3">
      <c r="A572" s="304"/>
      <c r="B572" s="304"/>
      <c r="C572" s="30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:27" x14ac:dyDescent="0.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:27" x14ac:dyDescent="0.3">
      <c r="A574" s="308" t="s">
        <v>325</v>
      </c>
      <c r="B574" s="308"/>
      <c r="C574" s="308"/>
      <c r="D574" s="308"/>
      <c r="E574" s="308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:27" ht="5.25" customHeight="1" thickBot="1" x14ac:dyDescent="0.3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:27" ht="14.4" thickBot="1" x14ac:dyDescent="0.35">
      <c r="A576" s="314" t="s">
        <v>1</v>
      </c>
      <c r="B576" s="315"/>
      <c r="C576" s="334" t="s">
        <v>509</v>
      </c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:27" ht="14.4" thickBot="1" x14ac:dyDescent="0.35">
      <c r="A577" s="192" t="s">
        <v>3</v>
      </c>
      <c r="B577" s="193" t="s">
        <v>4</v>
      </c>
      <c r="C577" s="335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:27" ht="20.399999999999999" x14ac:dyDescent="0.3">
      <c r="A578" s="194">
        <v>2310201</v>
      </c>
      <c r="B578" s="194" t="s">
        <v>326</v>
      </c>
      <c r="C578" s="195">
        <v>0</v>
      </c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:27" x14ac:dyDescent="0.3">
      <c r="A579" s="196">
        <v>2310202</v>
      </c>
      <c r="B579" s="196" t="s">
        <v>327</v>
      </c>
      <c r="C579" s="197">
        <v>0</v>
      </c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1:27" x14ac:dyDescent="0.3">
      <c r="A580" s="196">
        <v>23103</v>
      </c>
      <c r="B580" s="196" t="s">
        <v>328</v>
      </c>
      <c r="C580" s="197">
        <v>0</v>
      </c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:27" ht="20.399999999999999" x14ac:dyDescent="0.3">
      <c r="A581" s="196">
        <v>2311202</v>
      </c>
      <c r="B581" s="196" t="s">
        <v>329</v>
      </c>
      <c r="C581" s="197">
        <v>0</v>
      </c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1:27" ht="21" thickBot="1" x14ac:dyDescent="0.35">
      <c r="A582" s="198">
        <v>2311203</v>
      </c>
      <c r="B582" s="198" t="s">
        <v>330</v>
      </c>
      <c r="C582" s="199">
        <v>0</v>
      </c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1:27" ht="14.4" thickBot="1" x14ac:dyDescent="0.35">
      <c r="A583" s="332" t="s">
        <v>331</v>
      </c>
      <c r="B583" s="333"/>
      <c r="C583" s="200">
        <f>SUM(C578:C582)</f>
        <v>0</v>
      </c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1:27" ht="20.399999999999999" x14ac:dyDescent="0.3">
      <c r="A584" s="194">
        <v>2311401</v>
      </c>
      <c r="B584" s="194" t="s">
        <v>332</v>
      </c>
      <c r="C584" s="201">
        <v>0</v>
      </c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1:27" x14ac:dyDescent="0.3">
      <c r="A585" s="196">
        <v>2311402</v>
      </c>
      <c r="B585" s="196" t="s">
        <v>333</v>
      </c>
      <c r="C585" s="202">
        <v>0</v>
      </c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1:27" ht="14.4" thickBot="1" x14ac:dyDescent="0.35">
      <c r="A586" s="198">
        <v>23115</v>
      </c>
      <c r="B586" s="198" t="s">
        <v>334</v>
      </c>
      <c r="C586" s="203">
        <v>0</v>
      </c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1:27" ht="14.4" thickBot="1" x14ac:dyDescent="0.35">
      <c r="A587" s="332" t="s">
        <v>335</v>
      </c>
      <c r="B587" s="333"/>
      <c r="C587" s="200">
        <f>SUM(C584:C586)</f>
        <v>0</v>
      </c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1:27" ht="14.4" thickBot="1" x14ac:dyDescent="0.35">
      <c r="A588" s="332" t="s">
        <v>53</v>
      </c>
      <c r="B588" s="333"/>
      <c r="C588" s="200">
        <f>SUM(C583,C587)</f>
        <v>0</v>
      </c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1:27" s="9" customFormat="1" x14ac:dyDescent="0.3">
      <c r="A589" s="11"/>
      <c r="B589" s="11"/>
      <c r="C589" s="13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spans="1:27" s="9" customFormat="1" x14ac:dyDescent="0.3">
      <c r="A590" s="390" t="s">
        <v>535</v>
      </c>
      <c r="B590" s="390"/>
      <c r="C590" s="390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spans="1:27" x14ac:dyDescent="0.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1:27" x14ac:dyDescent="0.3">
      <c r="A592" s="308" t="s">
        <v>336</v>
      </c>
      <c r="B592" s="308"/>
      <c r="C592" s="308"/>
      <c r="D592" s="308"/>
      <c r="E592" s="308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1:27" ht="6.75" customHeight="1" thickBot="1" x14ac:dyDescent="0.3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1:27" ht="14.4" thickBot="1" x14ac:dyDescent="0.35">
      <c r="A594" s="319" t="s">
        <v>3</v>
      </c>
      <c r="B594" s="319" t="s">
        <v>4</v>
      </c>
      <c r="C594" s="332" t="s">
        <v>66</v>
      </c>
      <c r="D594" s="333"/>
      <c r="E594" s="333"/>
      <c r="F594" s="337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1:27" ht="21" thickBot="1" x14ac:dyDescent="0.35">
      <c r="A595" s="320"/>
      <c r="B595" s="320"/>
      <c r="C595" s="166" t="s">
        <v>67</v>
      </c>
      <c r="D595" s="166" t="s">
        <v>68</v>
      </c>
      <c r="E595" s="166" t="s">
        <v>69</v>
      </c>
      <c r="F595" s="166" t="s">
        <v>70</v>
      </c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1:27" x14ac:dyDescent="0.3">
      <c r="A596" s="194">
        <v>21521</v>
      </c>
      <c r="B596" s="194" t="s">
        <v>337</v>
      </c>
      <c r="C596" s="195">
        <v>2789</v>
      </c>
      <c r="D596" s="195">
        <v>-2168</v>
      </c>
      <c r="E596" s="204">
        <v>0</v>
      </c>
      <c r="F596" s="195">
        <v>621</v>
      </c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1:27" x14ac:dyDescent="0.3">
      <c r="A597" s="196">
        <v>21522</v>
      </c>
      <c r="B597" s="196" t="s">
        <v>338</v>
      </c>
      <c r="C597" s="197">
        <v>2320</v>
      </c>
      <c r="D597" s="197">
        <v>-2289</v>
      </c>
      <c r="E597" s="205">
        <v>0</v>
      </c>
      <c r="F597" s="197">
        <v>31</v>
      </c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1:27" x14ac:dyDescent="0.3">
      <c r="A598" s="196">
        <v>21523</v>
      </c>
      <c r="B598" s="196" t="s">
        <v>428</v>
      </c>
      <c r="C598" s="197"/>
      <c r="D598" s="197"/>
      <c r="E598" s="206"/>
      <c r="F598" s="197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1:27" x14ac:dyDescent="0.3">
      <c r="A599" s="196">
        <v>21525</v>
      </c>
      <c r="B599" s="196" t="s">
        <v>429</v>
      </c>
      <c r="C599" s="197"/>
      <c r="D599" s="197"/>
      <c r="E599" s="206"/>
      <c r="F599" s="197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1:27" x14ac:dyDescent="0.3">
      <c r="A600" s="196">
        <v>21526</v>
      </c>
      <c r="B600" s="196" t="s">
        <v>430</v>
      </c>
      <c r="C600" s="197"/>
      <c r="D600" s="197"/>
      <c r="E600" s="206"/>
      <c r="F600" s="197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1:27" x14ac:dyDescent="0.3">
      <c r="A601" s="196">
        <v>21529</v>
      </c>
      <c r="B601" s="196" t="s">
        <v>435</v>
      </c>
      <c r="C601" s="197"/>
      <c r="D601" s="197"/>
      <c r="E601" s="206"/>
      <c r="F601" s="197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1:27" x14ac:dyDescent="0.3">
      <c r="A602" s="196">
        <v>21530</v>
      </c>
      <c r="B602" s="196" t="s">
        <v>431</v>
      </c>
      <c r="C602" s="197"/>
      <c r="D602" s="197"/>
      <c r="E602" s="206"/>
      <c r="F602" s="197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1:27" x14ac:dyDescent="0.3">
      <c r="A603" s="196">
        <v>21531</v>
      </c>
      <c r="B603" s="196" t="s">
        <v>432</v>
      </c>
      <c r="C603" s="197"/>
      <c r="D603" s="197"/>
      <c r="E603" s="206"/>
      <c r="F603" s="197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1:27" x14ac:dyDescent="0.3">
      <c r="A604" s="196">
        <v>21532</v>
      </c>
      <c r="B604" s="196" t="s">
        <v>434</v>
      </c>
      <c r="C604" s="197"/>
      <c r="D604" s="197"/>
      <c r="E604" s="206"/>
      <c r="F604" s="197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1:27" x14ac:dyDescent="0.3">
      <c r="A605" s="196">
        <v>21534</v>
      </c>
      <c r="B605" s="196" t="s">
        <v>433</v>
      </c>
      <c r="C605" s="197"/>
      <c r="D605" s="197"/>
      <c r="E605" s="206"/>
      <c r="F605" s="197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1:27" ht="14.4" thickBot="1" x14ac:dyDescent="0.35">
      <c r="A606" s="198">
        <v>2153407</v>
      </c>
      <c r="B606" s="198" t="s">
        <v>339</v>
      </c>
      <c r="C606" s="203"/>
      <c r="D606" s="203"/>
      <c r="E606" s="203"/>
      <c r="F606" s="160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1:27" ht="14.4" thickBot="1" x14ac:dyDescent="0.35">
      <c r="A607" s="332" t="s">
        <v>53</v>
      </c>
      <c r="B607" s="337"/>
      <c r="C607" s="207">
        <f>SUM(C596:C606)</f>
        <v>5109</v>
      </c>
      <c r="D607" s="207">
        <f>SUM(D596:D606)</f>
        <v>-4457</v>
      </c>
      <c r="E607" s="207">
        <f>SUM(E596:E606)</f>
        <v>0</v>
      </c>
      <c r="F607" s="162">
        <f>SUM(F596:F606)</f>
        <v>652</v>
      </c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:27" x14ac:dyDescent="0.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:27" x14ac:dyDescent="0.3">
      <c r="A609" s="304"/>
      <c r="B609" s="304"/>
      <c r="C609" s="30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:27" x14ac:dyDescent="0.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:27" x14ac:dyDescent="0.3">
      <c r="A611" s="308" t="s">
        <v>340</v>
      </c>
      <c r="B611" s="308"/>
      <c r="C611" s="308"/>
      <c r="D611" s="308"/>
      <c r="E611" s="308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:27" ht="14.4" thickBot="1" x14ac:dyDescent="0.3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1:27" ht="14.4" thickBot="1" x14ac:dyDescent="0.35">
      <c r="A613" s="319" t="s">
        <v>3</v>
      </c>
      <c r="B613" s="319" t="s">
        <v>4</v>
      </c>
      <c r="C613" s="332" t="s">
        <v>66</v>
      </c>
      <c r="D613" s="333"/>
      <c r="E613" s="333"/>
      <c r="F613" s="337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1:27" ht="30.75" customHeight="1" thickBot="1" x14ac:dyDescent="0.35">
      <c r="A614" s="320"/>
      <c r="B614" s="320"/>
      <c r="C614" s="166" t="s">
        <v>67</v>
      </c>
      <c r="D614" s="166" t="s">
        <v>68</v>
      </c>
      <c r="E614" s="166" t="s">
        <v>69</v>
      </c>
      <c r="F614" s="166" t="s">
        <v>70</v>
      </c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1:27" ht="21" customHeight="1" x14ac:dyDescent="0.3">
      <c r="A615" s="194">
        <v>21524</v>
      </c>
      <c r="B615" s="194" t="s">
        <v>341</v>
      </c>
      <c r="C615" s="195"/>
      <c r="D615" s="195"/>
      <c r="E615" s="204"/>
      <c r="F615" s="195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1:27" ht="21" customHeight="1" thickBot="1" x14ac:dyDescent="0.35">
      <c r="A616" s="196">
        <v>21533</v>
      </c>
      <c r="B616" s="196" t="s">
        <v>342</v>
      </c>
      <c r="C616" s="197"/>
      <c r="D616" s="197"/>
      <c r="E616" s="205"/>
      <c r="F616" s="197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1:27" ht="14.4" thickBot="1" x14ac:dyDescent="0.35">
      <c r="A617" s="332" t="s">
        <v>53</v>
      </c>
      <c r="B617" s="337"/>
      <c r="C617" s="207">
        <f>SUM(C615:C616)</f>
        <v>0</v>
      </c>
      <c r="D617" s="207">
        <f>SUM(D615:D616)</f>
        <v>0</v>
      </c>
      <c r="E617" s="207"/>
      <c r="F617" s="162">
        <f>SUM(F615:F616)</f>
        <v>0</v>
      </c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:27" x14ac:dyDescent="0.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:27" ht="27" customHeight="1" x14ac:dyDescent="0.3">
      <c r="A619" s="304"/>
      <c r="B619" s="304"/>
      <c r="C619" s="30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1:27" x14ac:dyDescent="0.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1:27" x14ac:dyDescent="0.3">
      <c r="A621" s="308" t="s">
        <v>343</v>
      </c>
      <c r="B621" s="308"/>
      <c r="C621" s="308"/>
      <c r="D621" s="308"/>
      <c r="E621" s="308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1:27" ht="14.4" thickBot="1" x14ac:dyDescent="0.3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1:27" ht="11.25" customHeight="1" thickBot="1" x14ac:dyDescent="0.35">
      <c r="A623" s="314" t="s">
        <v>1</v>
      </c>
      <c r="B623" s="315"/>
      <c r="C623" s="319" t="s">
        <v>509</v>
      </c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1:27" ht="14.4" thickBot="1" x14ac:dyDescent="0.35">
      <c r="A624" s="192" t="s">
        <v>3</v>
      </c>
      <c r="B624" s="193" t="s">
        <v>4</v>
      </c>
      <c r="C624" s="320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1:27" ht="20.25" customHeight="1" x14ac:dyDescent="0.3">
      <c r="A625" s="194">
        <v>22404</v>
      </c>
      <c r="B625" s="194" t="s">
        <v>344</v>
      </c>
      <c r="C625" s="195">
        <v>0</v>
      </c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1:27" ht="20.25" customHeight="1" x14ac:dyDescent="0.3">
      <c r="A626" s="196">
        <v>22405</v>
      </c>
      <c r="B626" s="196" t="s">
        <v>345</v>
      </c>
      <c r="C626" s="197">
        <v>0</v>
      </c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1:27" ht="20.25" customHeight="1" x14ac:dyDescent="0.3">
      <c r="A627" s="196">
        <v>22406</v>
      </c>
      <c r="B627" s="196" t="s">
        <v>346</v>
      </c>
      <c r="C627" s="197">
        <v>0</v>
      </c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1:27" ht="20.25" customHeight="1" thickBot="1" x14ac:dyDescent="0.35">
      <c r="A628" s="198">
        <v>22407</v>
      </c>
      <c r="B628" s="198" t="s">
        <v>347</v>
      </c>
      <c r="C628" s="199">
        <v>0</v>
      </c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1:27" ht="20.25" customHeight="1" thickBot="1" x14ac:dyDescent="0.35">
      <c r="A629" s="332" t="s">
        <v>331</v>
      </c>
      <c r="B629" s="333"/>
      <c r="C629" s="200">
        <f>SUM(C625:C628)</f>
        <v>0</v>
      </c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1:27" ht="20.25" customHeight="1" x14ac:dyDescent="0.3">
      <c r="A630" s="194">
        <v>22408</v>
      </c>
      <c r="B630" s="194" t="s">
        <v>348</v>
      </c>
      <c r="C630" s="201">
        <v>0</v>
      </c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1:27" ht="20.25" customHeight="1" x14ac:dyDescent="0.3">
      <c r="A631" s="196">
        <v>22409</v>
      </c>
      <c r="B631" s="196" t="s">
        <v>349</v>
      </c>
      <c r="C631" s="202">
        <v>0</v>
      </c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1:27" ht="20.25" customHeight="1" thickBot="1" x14ac:dyDescent="0.35">
      <c r="A632" s="198">
        <v>22410</v>
      </c>
      <c r="B632" s="198" t="s">
        <v>350</v>
      </c>
      <c r="C632" s="203">
        <v>0</v>
      </c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1:27" ht="14.4" thickBot="1" x14ac:dyDescent="0.35">
      <c r="A633" s="332" t="s">
        <v>335</v>
      </c>
      <c r="B633" s="333"/>
      <c r="C633" s="200">
        <f>SUM(C630:C632)</f>
        <v>0</v>
      </c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1:27" ht="14.4" thickBot="1" x14ac:dyDescent="0.35">
      <c r="A634" s="332" t="s">
        <v>53</v>
      </c>
      <c r="B634" s="333"/>
      <c r="C634" s="200">
        <f>SUM(C629,C633)</f>
        <v>0</v>
      </c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1:27" x14ac:dyDescent="0.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1:27" ht="28.2" customHeight="1" x14ac:dyDescent="0.3">
      <c r="A636" s="303" t="s">
        <v>536</v>
      </c>
      <c r="B636" s="304"/>
      <c r="C636" s="30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1:27" ht="22.5" customHeight="1" x14ac:dyDescent="0.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1:27" x14ac:dyDescent="0.3">
      <c r="A638" s="308" t="s">
        <v>351</v>
      </c>
      <c r="B638" s="308"/>
      <c r="C638" s="308"/>
      <c r="D638" s="308"/>
      <c r="E638" s="308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1:27" ht="14.4" thickBot="1" x14ac:dyDescent="0.3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:27" ht="13.5" customHeight="1" thickBot="1" x14ac:dyDescent="0.35">
      <c r="A640" s="314" t="s">
        <v>1</v>
      </c>
      <c r="B640" s="315"/>
      <c r="C640" s="319" t="s">
        <v>509</v>
      </c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1:27" ht="14.4" thickBot="1" x14ac:dyDescent="0.35">
      <c r="A641" s="208" t="s">
        <v>3</v>
      </c>
      <c r="B641" s="209" t="s">
        <v>4</v>
      </c>
      <c r="C641" s="320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1:27" ht="17.25" customHeight="1" x14ac:dyDescent="0.3">
      <c r="A642" s="194">
        <v>22603</v>
      </c>
      <c r="B642" s="289" t="s">
        <v>352</v>
      </c>
      <c r="C642" s="195">
        <v>0</v>
      </c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1:27" ht="17.25" customHeight="1" x14ac:dyDescent="0.3">
      <c r="A643" s="196">
        <v>22604</v>
      </c>
      <c r="B643" s="290" t="s">
        <v>353</v>
      </c>
      <c r="C643" s="197">
        <v>0</v>
      </c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1:27" ht="17.25" customHeight="1" x14ac:dyDescent="0.3">
      <c r="A644" s="196">
        <v>22605</v>
      </c>
      <c r="B644" s="290" t="s">
        <v>354</v>
      </c>
      <c r="C644" s="197">
        <v>0</v>
      </c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1:27" ht="17.25" customHeight="1" x14ac:dyDescent="0.3">
      <c r="A645" s="196">
        <v>2260601</v>
      </c>
      <c r="B645" s="290" t="s">
        <v>355</v>
      </c>
      <c r="C645" s="197">
        <v>0</v>
      </c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:27" ht="17.25" customHeight="1" x14ac:dyDescent="0.3">
      <c r="A646" s="196">
        <v>2260602</v>
      </c>
      <c r="B646" s="290" t="s">
        <v>356</v>
      </c>
      <c r="C646" s="197">
        <v>0</v>
      </c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1:27" ht="17.25" customHeight="1" thickBot="1" x14ac:dyDescent="0.35">
      <c r="A647" s="198">
        <v>2260699</v>
      </c>
      <c r="B647" s="238" t="s">
        <v>357</v>
      </c>
      <c r="C647" s="199">
        <v>0</v>
      </c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1:27" ht="17.25" customHeight="1" thickBot="1" x14ac:dyDescent="0.35">
      <c r="A648" s="332" t="s">
        <v>331</v>
      </c>
      <c r="B648" s="333"/>
      <c r="C648" s="200">
        <f>SUM(C642:C647)</f>
        <v>0</v>
      </c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1:27" ht="17.25" customHeight="1" x14ac:dyDescent="0.3">
      <c r="A649" s="194">
        <v>22607</v>
      </c>
      <c r="B649" s="289" t="s">
        <v>358</v>
      </c>
      <c r="C649" s="201">
        <v>0</v>
      </c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1:27" ht="17.25" customHeight="1" thickBot="1" x14ac:dyDescent="0.35">
      <c r="A650" s="198">
        <v>22608</v>
      </c>
      <c r="B650" s="291" t="s">
        <v>359</v>
      </c>
      <c r="C650" s="203">
        <v>0</v>
      </c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:27" ht="17.25" customHeight="1" thickBot="1" x14ac:dyDescent="0.35">
      <c r="A651" s="332" t="s">
        <v>335</v>
      </c>
      <c r="B651" s="333"/>
      <c r="C651" s="200">
        <f>SUM(C649:C650)</f>
        <v>0</v>
      </c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:27" ht="17.25" customHeight="1" thickBot="1" x14ac:dyDescent="0.35">
      <c r="A652" s="332" t="s">
        <v>53</v>
      </c>
      <c r="B652" s="333"/>
      <c r="C652" s="200">
        <f>SUM(C648,C651)</f>
        <v>0</v>
      </c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:27" x14ac:dyDescent="0.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1:27" x14ac:dyDescent="0.3">
      <c r="A654" s="303" t="s">
        <v>537</v>
      </c>
      <c r="B654" s="304"/>
      <c r="C654" s="30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1:27" x14ac:dyDescent="0.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1:27" x14ac:dyDescent="0.3">
      <c r="A656" s="308" t="s">
        <v>360</v>
      </c>
      <c r="B656" s="308"/>
      <c r="C656" s="308"/>
      <c r="D656" s="308"/>
      <c r="E656" s="308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1:27" ht="14.4" thickBot="1" x14ac:dyDescent="0.3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1:27" ht="14.4" thickBot="1" x14ac:dyDescent="0.35">
      <c r="A658" s="314" t="s">
        <v>1</v>
      </c>
      <c r="B658" s="315"/>
      <c r="C658" s="334" t="s">
        <v>509</v>
      </c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1:27" ht="14.4" thickBot="1" x14ac:dyDescent="0.35">
      <c r="A659" s="192" t="s">
        <v>3</v>
      </c>
      <c r="B659" s="193" t="s">
        <v>4</v>
      </c>
      <c r="C659" s="335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1:27" ht="19.5" customHeight="1" x14ac:dyDescent="0.3">
      <c r="A660" s="194">
        <v>23104</v>
      </c>
      <c r="B660" s="194" t="s">
        <v>361</v>
      </c>
      <c r="C660" s="195">
        <v>0</v>
      </c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1:27" ht="19.5" customHeight="1" x14ac:dyDescent="0.3">
      <c r="A661" s="196">
        <v>23109</v>
      </c>
      <c r="B661" s="196" t="s">
        <v>362</v>
      </c>
      <c r="C661" s="197">
        <v>0</v>
      </c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1:27" ht="19.5" customHeight="1" thickBot="1" x14ac:dyDescent="0.35">
      <c r="A662" s="198">
        <v>2311001</v>
      </c>
      <c r="B662" s="198" t="s">
        <v>363</v>
      </c>
      <c r="C662" s="199">
        <v>0</v>
      </c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1:27" ht="19.5" customHeight="1" thickBot="1" x14ac:dyDescent="0.35">
      <c r="A663" s="332" t="s">
        <v>331</v>
      </c>
      <c r="B663" s="333"/>
      <c r="C663" s="200">
        <f>SUM(C660:C662)</f>
        <v>0</v>
      </c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1:27" ht="19.5" customHeight="1" x14ac:dyDescent="0.3">
      <c r="A664" s="194">
        <v>2311002</v>
      </c>
      <c r="B664" s="194" t="s">
        <v>364</v>
      </c>
      <c r="C664" s="201">
        <v>0</v>
      </c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1:27" ht="19.5" customHeight="1" thickBot="1" x14ac:dyDescent="0.35">
      <c r="A665" s="198">
        <v>23116</v>
      </c>
      <c r="B665" s="198" t="s">
        <v>365</v>
      </c>
      <c r="C665" s="203">
        <v>0</v>
      </c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:27" ht="14.4" thickBot="1" x14ac:dyDescent="0.35">
      <c r="A666" s="332" t="s">
        <v>335</v>
      </c>
      <c r="B666" s="333"/>
      <c r="C666" s="200">
        <f>SUM(C664:C665)</f>
        <v>0</v>
      </c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:27" ht="14.4" thickBot="1" x14ac:dyDescent="0.35">
      <c r="A667" s="332" t="s">
        <v>53</v>
      </c>
      <c r="B667" s="333"/>
      <c r="C667" s="200">
        <f>SUM(C663,C666)</f>
        <v>0</v>
      </c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:27" x14ac:dyDescent="0.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:27" x14ac:dyDescent="0.3">
      <c r="A669" s="304"/>
      <c r="B669" s="304"/>
      <c r="C669" s="30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1:27" x14ac:dyDescent="0.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1:27" x14ac:dyDescent="0.3">
      <c r="A671" s="308" t="s">
        <v>366</v>
      </c>
      <c r="B671" s="308"/>
      <c r="C671" s="308"/>
      <c r="D671" s="308"/>
      <c r="E671" s="308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1:27" ht="14.4" thickBot="1" x14ac:dyDescent="0.3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1:27" ht="14.4" thickBot="1" x14ac:dyDescent="0.35">
      <c r="A673" s="314" t="s">
        <v>1</v>
      </c>
      <c r="B673" s="315"/>
      <c r="C673" s="334" t="s">
        <v>509</v>
      </c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1:27" ht="14.4" thickBot="1" x14ac:dyDescent="0.35">
      <c r="A674" s="192" t="s">
        <v>3</v>
      </c>
      <c r="B674" s="193" t="s">
        <v>4</v>
      </c>
      <c r="C674" s="335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1:27" ht="20.399999999999999" x14ac:dyDescent="0.3">
      <c r="A675" s="194">
        <v>22202</v>
      </c>
      <c r="B675" s="289" t="s">
        <v>367</v>
      </c>
      <c r="C675" s="195">
        <v>0</v>
      </c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1:27" x14ac:dyDescent="0.3">
      <c r="A676" s="196">
        <v>22203</v>
      </c>
      <c r="B676" s="290" t="s">
        <v>368</v>
      </c>
      <c r="C676" s="197">
        <v>0</v>
      </c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1:27" ht="14.4" thickBot="1" x14ac:dyDescent="0.35">
      <c r="A677" s="198">
        <v>22209</v>
      </c>
      <c r="B677" s="291" t="s">
        <v>369</v>
      </c>
      <c r="C677" s="199">
        <v>0</v>
      </c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1:27" ht="14.4" thickBot="1" x14ac:dyDescent="0.35">
      <c r="A678" s="332" t="s">
        <v>331</v>
      </c>
      <c r="B678" s="333"/>
      <c r="C678" s="200">
        <f>SUM(C675:C677)</f>
        <v>0</v>
      </c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1:27" ht="12.75" customHeight="1" x14ac:dyDescent="0.3">
      <c r="A679" s="194">
        <v>22205</v>
      </c>
      <c r="B679" s="292" t="s">
        <v>370</v>
      </c>
      <c r="C679" s="201">
        <v>0</v>
      </c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1:27" x14ac:dyDescent="0.3">
      <c r="A680" s="196">
        <v>22206</v>
      </c>
      <c r="B680" s="294" t="s">
        <v>371</v>
      </c>
      <c r="C680" s="202">
        <v>0</v>
      </c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:27" ht="14.4" thickBot="1" x14ac:dyDescent="0.35">
      <c r="A681" s="198">
        <v>22210</v>
      </c>
      <c r="B681" s="293" t="s">
        <v>372</v>
      </c>
      <c r="C681" s="203">
        <v>0</v>
      </c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1:27" ht="14.4" thickBot="1" x14ac:dyDescent="0.35">
      <c r="A682" s="332" t="s">
        <v>335</v>
      </c>
      <c r="B682" s="333"/>
      <c r="C682" s="200">
        <f>SUM(C679:C681)</f>
        <v>0</v>
      </c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1:27" ht="14.4" thickBot="1" x14ac:dyDescent="0.35">
      <c r="A683" s="332" t="s">
        <v>53</v>
      </c>
      <c r="B683" s="333"/>
      <c r="C683" s="200">
        <f>SUM(C678,C682)</f>
        <v>0</v>
      </c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1:27" x14ac:dyDescent="0.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1:27" x14ac:dyDescent="0.3">
      <c r="A685" s="304"/>
      <c r="B685" s="304"/>
      <c r="C685" s="30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:27" x14ac:dyDescent="0.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1:27" x14ac:dyDescent="0.3">
      <c r="A687" s="308" t="s">
        <v>373</v>
      </c>
      <c r="B687" s="308"/>
      <c r="C687" s="308"/>
      <c r="D687" s="308"/>
      <c r="E687" s="308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1:27" ht="14.4" thickBot="1" x14ac:dyDescent="0.3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1:27" ht="23.25" customHeight="1" thickBot="1" x14ac:dyDescent="0.35">
      <c r="A689" s="109"/>
      <c r="B689" s="110"/>
      <c r="C689" s="110"/>
      <c r="D689" s="323" t="s">
        <v>12</v>
      </c>
      <c r="E689" s="32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:27" ht="14.4" thickBot="1" x14ac:dyDescent="0.35">
      <c r="A690" s="314" t="s">
        <v>97</v>
      </c>
      <c r="B690" s="315"/>
      <c r="C690" s="319" t="s">
        <v>509</v>
      </c>
      <c r="D690" s="336" t="s">
        <v>13</v>
      </c>
      <c r="E690" s="336" t="s">
        <v>14</v>
      </c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:27" ht="14.4" thickBot="1" x14ac:dyDescent="0.35">
      <c r="A691" s="150" t="s">
        <v>3</v>
      </c>
      <c r="B691" s="151" t="s">
        <v>4</v>
      </c>
      <c r="C691" s="320"/>
      <c r="D691" s="320"/>
      <c r="E691" s="320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:27" ht="20.399999999999999" x14ac:dyDescent="0.3">
      <c r="A692" s="140">
        <v>2211101</v>
      </c>
      <c r="B692" s="272" t="s">
        <v>374</v>
      </c>
      <c r="C692" s="149">
        <v>0</v>
      </c>
      <c r="D692" s="210">
        <v>0</v>
      </c>
      <c r="E692" s="172">
        <v>0</v>
      </c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:27" ht="21" thickBot="1" x14ac:dyDescent="0.35">
      <c r="A693" s="144">
        <v>2211102</v>
      </c>
      <c r="B693" s="275" t="s">
        <v>375</v>
      </c>
      <c r="C693" s="160">
        <v>0</v>
      </c>
      <c r="D693" s="211">
        <v>0</v>
      </c>
      <c r="E693" s="160">
        <v>0</v>
      </c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:27" ht="14.4" thickBot="1" x14ac:dyDescent="0.35">
      <c r="A694" s="314" t="s">
        <v>9</v>
      </c>
      <c r="B694" s="315"/>
      <c r="C694" s="162">
        <f>SUM(C692:C693)</f>
        <v>0</v>
      </c>
      <c r="D694" s="212">
        <f>SUM(D692:D693)</f>
        <v>0</v>
      </c>
      <c r="E694" s="162">
        <f>SUM(E692:E693)</f>
        <v>0</v>
      </c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:27" x14ac:dyDescent="0.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:27" x14ac:dyDescent="0.3">
      <c r="A696" s="304"/>
      <c r="B696" s="304"/>
      <c r="C696" s="30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:27" x14ac:dyDescent="0.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:27" x14ac:dyDescent="0.3">
      <c r="A698" s="313" t="s">
        <v>376</v>
      </c>
      <c r="B698" s="313"/>
      <c r="C698" s="313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1:27" ht="14.4" thickBot="1" x14ac:dyDescent="0.3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1:27" ht="14.4" thickBot="1" x14ac:dyDescent="0.35">
      <c r="A700" s="314" t="s">
        <v>1</v>
      </c>
      <c r="B700" s="318"/>
      <c r="C700" s="319" t="s">
        <v>509</v>
      </c>
      <c r="D700" s="319" t="s">
        <v>377</v>
      </c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1:27" ht="32.25" customHeight="1" thickBot="1" x14ac:dyDescent="0.35">
      <c r="A701" s="150" t="s">
        <v>3</v>
      </c>
      <c r="B701" s="169" t="s">
        <v>4</v>
      </c>
      <c r="C701" s="320"/>
      <c r="D701" s="320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1:27" x14ac:dyDescent="0.3">
      <c r="A702" s="140">
        <v>22501</v>
      </c>
      <c r="B702" s="272" t="s">
        <v>378</v>
      </c>
      <c r="C702" s="149">
        <v>0</v>
      </c>
      <c r="D702" s="172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:27" ht="14.4" thickBot="1" x14ac:dyDescent="0.35">
      <c r="A703" s="144">
        <v>22599</v>
      </c>
      <c r="B703" s="275" t="s">
        <v>379</v>
      </c>
      <c r="C703" s="160">
        <v>0</v>
      </c>
      <c r="D703" s="160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1:27" ht="14.4" thickBot="1" x14ac:dyDescent="0.35">
      <c r="A704" s="314" t="s">
        <v>9</v>
      </c>
      <c r="B704" s="318"/>
      <c r="C704" s="162">
        <f>SUM(C702:C703)</f>
        <v>0</v>
      </c>
      <c r="D704" s="162">
        <f>SUM(D702:D703)</f>
        <v>0</v>
      </c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1:27" x14ac:dyDescent="0.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1:27" x14ac:dyDescent="0.3">
      <c r="A706" s="304"/>
      <c r="B706" s="304"/>
      <c r="C706" s="30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1:27" x14ac:dyDescent="0.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1:27" x14ac:dyDescent="0.3">
      <c r="A708" s="313" t="s">
        <v>380</v>
      </c>
      <c r="B708" s="313"/>
      <c r="C708" s="313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1:27" ht="14.4" thickBot="1" x14ac:dyDescent="0.3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1:27" ht="14.4" thickBot="1" x14ac:dyDescent="0.35">
      <c r="A710" s="147" t="s">
        <v>1</v>
      </c>
      <c r="B710" s="165"/>
      <c r="C710" s="319" t="s">
        <v>509</v>
      </c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1:27" ht="15.75" customHeight="1" thickBot="1" x14ac:dyDescent="0.35">
      <c r="A711" s="138" t="s">
        <v>3</v>
      </c>
      <c r="B711" s="138" t="s">
        <v>4</v>
      </c>
      <c r="C711" s="320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1:27" ht="31.5" customHeight="1" x14ac:dyDescent="0.3">
      <c r="A712" s="140">
        <v>21601</v>
      </c>
      <c r="B712" s="235" t="s">
        <v>381</v>
      </c>
      <c r="C712" s="213">
        <v>-3635</v>
      </c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1:27" ht="31.5" customHeight="1" x14ac:dyDescent="0.3">
      <c r="A713" s="142">
        <v>22101</v>
      </c>
      <c r="B713" s="237" t="s">
        <v>382</v>
      </c>
      <c r="C713" s="158">
        <v>204</v>
      </c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1:27" ht="31.5" customHeight="1" x14ac:dyDescent="0.3">
      <c r="A714" s="142">
        <v>22102</v>
      </c>
      <c r="B714" s="237" t="s">
        <v>383</v>
      </c>
      <c r="C714" s="158">
        <v>0</v>
      </c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:27" ht="31.5" customHeight="1" x14ac:dyDescent="0.3">
      <c r="A715" s="142">
        <v>22103</v>
      </c>
      <c r="B715" s="237" t="s">
        <v>384</v>
      </c>
      <c r="C715" s="158">
        <v>0</v>
      </c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:27" ht="31.5" customHeight="1" x14ac:dyDescent="0.3">
      <c r="A716" s="142">
        <v>22104</v>
      </c>
      <c r="B716" s="237" t="s">
        <v>385</v>
      </c>
      <c r="C716" s="158">
        <v>0</v>
      </c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1:27" ht="31.5" customHeight="1" x14ac:dyDescent="0.3">
      <c r="A717" s="142">
        <v>22105</v>
      </c>
      <c r="B717" s="237" t="s">
        <v>386</v>
      </c>
      <c r="C717" s="158">
        <v>302473</v>
      </c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:27" ht="31.5" customHeight="1" x14ac:dyDescent="0.3">
      <c r="A718" s="142">
        <v>22106</v>
      </c>
      <c r="B718" s="237" t="s">
        <v>387</v>
      </c>
      <c r="C718" s="158">
        <v>23403</v>
      </c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:27" ht="31.5" customHeight="1" x14ac:dyDescent="0.3">
      <c r="A719" s="142">
        <v>22107</v>
      </c>
      <c r="B719" s="237" t="s">
        <v>388</v>
      </c>
      <c r="C719" s="158">
        <v>1136</v>
      </c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:27" ht="31.5" customHeight="1" x14ac:dyDescent="0.3">
      <c r="A720" s="142">
        <v>22108</v>
      </c>
      <c r="B720" s="237" t="s">
        <v>389</v>
      </c>
      <c r="C720" s="158">
        <v>244</v>
      </c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:27" ht="31.5" customHeight="1" x14ac:dyDescent="0.3">
      <c r="A721" s="142">
        <v>22109</v>
      </c>
      <c r="B721" s="237" t="s">
        <v>390</v>
      </c>
      <c r="C721" s="158">
        <v>5339</v>
      </c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:27" ht="31.5" customHeight="1" x14ac:dyDescent="0.3">
      <c r="A722" s="142">
        <v>22110</v>
      </c>
      <c r="B722" s="237" t="s">
        <v>391</v>
      </c>
      <c r="C722" s="158">
        <v>0</v>
      </c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:27" ht="31.5" customHeight="1" thickBot="1" x14ac:dyDescent="0.35">
      <c r="A723" s="144">
        <v>22121</v>
      </c>
      <c r="B723" s="238" t="s">
        <v>392</v>
      </c>
      <c r="C723" s="160">
        <v>0</v>
      </c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:27" ht="14.4" thickBot="1" x14ac:dyDescent="0.35">
      <c r="A724" s="186" t="s">
        <v>53</v>
      </c>
      <c r="B724" s="214"/>
      <c r="C724" s="162">
        <f>SUM(C712:C723)</f>
        <v>329164</v>
      </c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:27" x14ac:dyDescent="0.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:27" x14ac:dyDescent="0.3">
      <c r="A726" s="304"/>
      <c r="B726" s="304"/>
      <c r="C726" s="30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:27" x14ac:dyDescent="0.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:27" x14ac:dyDescent="0.3">
      <c r="A728" s="308" t="s">
        <v>393</v>
      </c>
      <c r="B728" s="308"/>
      <c r="C728" s="308"/>
      <c r="D728" s="308"/>
      <c r="E728" s="308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:27" ht="14.4" thickBot="1" x14ac:dyDescent="0.3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1:27" ht="14.4" thickBot="1" x14ac:dyDescent="0.35">
      <c r="A730" s="314" t="s">
        <v>394</v>
      </c>
      <c r="B730" s="315"/>
      <c r="C730" s="316" t="s">
        <v>395</v>
      </c>
      <c r="D730" s="316" t="s">
        <v>396</v>
      </c>
      <c r="E730" s="316" t="s">
        <v>397</v>
      </c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1:27" ht="20.25" customHeight="1" thickBot="1" x14ac:dyDescent="0.35">
      <c r="A731" s="215" t="s">
        <v>398</v>
      </c>
      <c r="B731" s="138" t="s">
        <v>4</v>
      </c>
      <c r="C731" s="317"/>
      <c r="D731" s="317"/>
      <c r="E731" s="317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1:27" ht="20.399999999999999" x14ac:dyDescent="0.3">
      <c r="A732" s="216" t="s">
        <v>401</v>
      </c>
      <c r="B732" s="296" t="s">
        <v>457</v>
      </c>
      <c r="C732" s="149">
        <v>607580</v>
      </c>
      <c r="D732" s="149">
        <v>611439</v>
      </c>
      <c r="E732" s="149">
        <v>-3859</v>
      </c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1:27" x14ac:dyDescent="0.3">
      <c r="A733" s="217" t="s">
        <v>402</v>
      </c>
      <c r="B733" s="285" t="s">
        <v>454</v>
      </c>
      <c r="C733" s="158">
        <v>7447566</v>
      </c>
      <c r="D733" s="158">
        <v>7547986</v>
      </c>
      <c r="E733" s="158">
        <v>-100420</v>
      </c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1:27" x14ac:dyDescent="0.3">
      <c r="A734" s="217" t="s">
        <v>403</v>
      </c>
      <c r="B734" s="297" t="s">
        <v>458</v>
      </c>
      <c r="C734" s="158">
        <v>30910</v>
      </c>
      <c r="D734" s="158">
        <v>39906</v>
      </c>
      <c r="E734" s="158">
        <v>-8996</v>
      </c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1:27" x14ac:dyDescent="0.3">
      <c r="A735" s="218" t="s">
        <v>404</v>
      </c>
      <c r="B735" s="298" t="s">
        <v>459</v>
      </c>
      <c r="C735" s="219">
        <v>0</v>
      </c>
      <c r="D735" s="219">
        <v>0</v>
      </c>
      <c r="E735" s="219">
        <v>0</v>
      </c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:27" x14ac:dyDescent="0.3">
      <c r="A736" s="218" t="s">
        <v>405</v>
      </c>
      <c r="B736" s="298" t="s">
        <v>460</v>
      </c>
      <c r="C736" s="219">
        <v>2783427</v>
      </c>
      <c r="D736" s="219">
        <v>2780732</v>
      </c>
      <c r="E736" s="219">
        <v>2695</v>
      </c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:27" x14ac:dyDescent="0.3">
      <c r="A737" s="218" t="s">
        <v>406</v>
      </c>
      <c r="B737" s="298" t="s">
        <v>461</v>
      </c>
      <c r="C737" s="219">
        <v>0</v>
      </c>
      <c r="D737" s="219">
        <v>0</v>
      </c>
      <c r="E737" s="219">
        <v>0</v>
      </c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1:27" x14ac:dyDescent="0.3">
      <c r="A738" s="218" t="s">
        <v>407</v>
      </c>
      <c r="B738" s="298" t="s">
        <v>462</v>
      </c>
      <c r="C738" s="219">
        <v>0</v>
      </c>
      <c r="D738" s="219">
        <v>0</v>
      </c>
      <c r="E738" s="219">
        <v>0</v>
      </c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1:27" x14ac:dyDescent="0.3">
      <c r="A739" s="218" t="s">
        <v>408</v>
      </c>
      <c r="B739" s="298" t="s">
        <v>463</v>
      </c>
      <c r="C739" s="219">
        <v>52129</v>
      </c>
      <c r="D739" s="219">
        <v>73939</v>
      </c>
      <c r="E739" s="219">
        <v>-21810</v>
      </c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1:27" x14ac:dyDescent="0.3">
      <c r="A740" s="218" t="s">
        <v>409</v>
      </c>
      <c r="B740" s="298" t="s">
        <v>464</v>
      </c>
      <c r="C740" s="219">
        <v>832705</v>
      </c>
      <c r="D740" s="219">
        <v>832409</v>
      </c>
      <c r="E740" s="219">
        <v>296</v>
      </c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1:27" x14ac:dyDescent="0.3">
      <c r="A741" s="218" t="s">
        <v>410</v>
      </c>
      <c r="B741" s="298" t="s">
        <v>465</v>
      </c>
      <c r="C741" s="219">
        <v>0</v>
      </c>
      <c r="D741" s="219">
        <v>0</v>
      </c>
      <c r="E741" s="219">
        <v>0</v>
      </c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1:27" ht="14.4" thickBot="1" x14ac:dyDescent="0.35">
      <c r="A742" s="220" t="s">
        <v>411</v>
      </c>
      <c r="B742" s="295" t="s">
        <v>466</v>
      </c>
      <c r="C742" s="160">
        <v>2228477</v>
      </c>
      <c r="D742" s="160">
        <v>0</v>
      </c>
      <c r="E742" s="160">
        <v>2228477</v>
      </c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:27" ht="14.4" thickBot="1" x14ac:dyDescent="0.35">
      <c r="A743" s="323" t="s">
        <v>53</v>
      </c>
      <c r="B743" s="324"/>
      <c r="C743" s="221">
        <f>SUM(C732:C742)</f>
        <v>13982794</v>
      </c>
      <c r="D743" s="221">
        <f>SUM(D732:D742)</f>
        <v>11886411</v>
      </c>
      <c r="E743" s="221">
        <f>SUM(E732:E742)</f>
        <v>2096383</v>
      </c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1:27" x14ac:dyDescent="0.3">
      <c r="A744" s="21"/>
      <c r="B744" s="22"/>
      <c r="C744" s="22"/>
      <c r="D744" s="22"/>
      <c r="E744" s="15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1:27" ht="14.4" thickBot="1" x14ac:dyDescent="0.35">
      <c r="A745" s="2"/>
      <c r="B745" s="15"/>
      <c r="C745" s="15"/>
      <c r="D745" s="15"/>
      <c r="E745" s="15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1:27" ht="23.25" customHeight="1" thickBot="1" x14ac:dyDescent="0.35">
      <c r="A746" s="147" t="s">
        <v>399</v>
      </c>
      <c r="B746" s="139"/>
      <c r="C746" s="316" t="s">
        <v>395</v>
      </c>
      <c r="D746" s="316" t="s">
        <v>396</v>
      </c>
      <c r="E746" s="316" t="s">
        <v>397</v>
      </c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1:27" ht="15" customHeight="1" thickBot="1" x14ac:dyDescent="0.35">
      <c r="A747" s="215" t="s">
        <v>398</v>
      </c>
      <c r="B747" s="138" t="s">
        <v>4</v>
      </c>
      <c r="C747" s="317"/>
      <c r="D747" s="317"/>
      <c r="E747" s="317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1:27" x14ac:dyDescent="0.3">
      <c r="A748" s="222">
        <v>21</v>
      </c>
      <c r="B748" s="289" t="s">
        <v>444</v>
      </c>
      <c r="C748" s="149">
        <v>8072317</v>
      </c>
      <c r="D748" s="149">
        <v>7608126</v>
      </c>
      <c r="E748" s="149">
        <v>464191</v>
      </c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1:27" x14ac:dyDescent="0.3">
      <c r="A749" s="222">
        <v>22</v>
      </c>
      <c r="B749" s="290" t="s">
        <v>445</v>
      </c>
      <c r="C749" s="223">
        <v>2427385</v>
      </c>
      <c r="D749" s="223">
        <v>1633398</v>
      </c>
      <c r="E749" s="223">
        <v>793987</v>
      </c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:27" x14ac:dyDescent="0.3">
      <c r="A750" s="222">
        <v>23</v>
      </c>
      <c r="B750" s="290" t="s">
        <v>446</v>
      </c>
      <c r="C750" s="223">
        <v>265059</v>
      </c>
      <c r="D750" s="223">
        <v>246631</v>
      </c>
      <c r="E750" s="223">
        <v>18428</v>
      </c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1:27" x14ac:dyDescent="0.3">
      <c r="A751" s="222">
        <v>24</v>
      </c>
      <c r="B751" s="299" t="s">
        <v>454</v>
      </c>
      <c r="C751" s="223">
        <v>882877</v>
      </c>
      <c r="D751" s="223">
        <v>803058</v>
      </c>
      <c r="E751" s="223">
        <v>79819</v>
      </c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1:27" x14ac:dyDescent="0.3">
      <c r="A752" s="222">
        <v>25</v>
      </c>
      <c r="B752" s="290" t="s">
        <v>447</v>
      </c>
      <c r="C752" s="223">
        <v>0</v>
      </c>
      <c r="D752" s="223">
        <v>0</v>
      </c>
      <c r="E752" s="223">
        <v>0</v>
      </c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:27" x14ac:dyDescent="0.3">
      <c r="A753" s="222">
        <v>26</v>
      </c>
      <c r="B753" s="290" t="s">
        <v>448</v>
      </c>
      <c r="C753" s="223">
        <v>0</v>
      </c>
      <c r="D753" s="223">
        <v>0</v>
      </c>
      <c r="E753" s="223">
        <v>0</v>
      </c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:27" x14ac:dyDescent="0.3">
      <c r="A754" s="222">
        <v>29</v>
      </c>
      <c r="B754" s="290" t="s">
        <v>449</v>
      </c>
      <c r="C754" s="223">
        <v>160766</v>
      </c>
      <c r="D754" s="223">
        <v>160179</v>
      </c>
      <c r="E754" s="223">
        <v>587</v>
      </c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:27" x14ac:dyDescent="0.3">
      <c r="A755" s="142">
        <v>30</v>
      </c>
      <c r="B755" s="290" t="s">
        <v>450</v>
      </c>
      <c r="C755" s="158">
        <v>0</v>
      </c>
      <c r="D755" s="158">
        <v>0</v>
      </c>
      <c r="E755" s="158">
        <v>0</v>
      </c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1:27" x14ac:dyDescent="0.3">
      <c r="A756" s="224">
        <v>31</v>
      </c>
      <c r="B756" s="290" t="s">
        <v>451</v>
      </c>
      <c r="C756" s="219">
        <v>284266</v>
      </c>
      <c r="D756" s="219">
        <v>153288</v>
      </c>
      <c r="E756" s="219">
        <v>130978</v>
      </c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1:27" x14ac:dyDescent="0.3">
      <c r="A757" s="224">
        <v>32</v>
      </c>
      <c r="B757" s="290" t="s">
        <v>452</v>
      </c>
      <c r="C757" s="219">
        <v>0</v>
      </c>
      <c r="D757" s="219">
        <v>0</v>
      </c>
      <c r="E757" s="219">
        <v>0</v>
      </c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1:27" x14ac:dyDescent="0.3">
      <c r="A758" s="224">
        <v>33</v>
      </c>
      <c r="B758" s="290" t="s">
        <v>456</v>
      </c>
      <c r="C758" s="219">
        <v>0</v>
      </c>
      <c r="D758" s="219">
        <v>0</v>
      </c>
      <c r="E758" s="219">
        <v>0</v>
      </c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1:27" ht="14.4" thickBot="1" x14ac:dyDescent="0.35">
      <c r="A759" s="224">
        <v>34</v>
      </c>
      <c r="B759" s="291" t="s">
        <v>453</v>
      </c>
      <c r="C759" s="219">
        <v>0</v>
      </c>
      <c r="D759" s="219">
        <v>0</v>
      </c>
      <c r="E759" s="219">
        <v>0</v>
      </c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1:27" ht="14.4" thickBot="1" x14ac:dyDescent="0.35">
      <c r="A760" s="144">
        <v>35</v>
      </c>
      <c r="B760" s="299" t="s">
        <v>455</v>
      </c>
      <c r="C760" s="160">
        <v>1305208</v>
      </c>
      <c r="D760" s="160">
        <v>658425</v>
      </c>
      <c r="E760" s="160">
        <v>646783</v>
      </c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1:27" ht="14.4" thickBot="1" x14ac:dyDescent="0.35">
      <c r="A761" s="225"/>
      <c r="B761" s="226"/>
      <c r="C761" s="175">
        <v>0</v>
      </c>
      <c r="D761" s="175">
        <v>0</v>
      </c>
      <c r="E761" s="175">
        <v>0</v>
      </c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1:27" ht="14.4" thickBot="1" x14ac:dyDescent="0.35">
      <c r="A762" s="186" t="s">
        <v>53</v>
      </c>
      <c r="B762" s="187" t="s">
        <v>400</v>
      </c>
      <c r="C762" s="221">
        <v>0</v>
      </c>
      <c r="D762" s="221">
        <v>0</v>
      </c>
      <c r="E762" s="221">
        <v>0</v>
      </c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1:27" x14ac:dyDescent="0.3">
      <c r="A763" s="14"/>
      <c r="B763" s="14"/>
      <c r="C763" s="14">
        <v>0</v>
      </c>
      <c r="D763" s="14">
        <v>0</v>
      </c>
      <c r="E763" s="14">
        <v>0</v>
      </c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:27" x14ac:dyDescent="0.3">
      <c r="A764" s="304"/>
      <c r="B764" s="304"/>
      <c r="C764" s="304"/>
      <c r="D764" s="14">
        <v>14368</v>
      </c>
      <c r="E764" s="14">
        <v>1001</v>
      </c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:27" x14ac:dyDescent="0.3">
      <c r="A765" s="14"/>
      <c r="B765" s="14"/>
      <c r="C765" s="14">
        <v>569547</v>
      </c>
      <c r="D765" s="14">
        <v>0</v>
      </c>
      <c r="E765" s="14">
        <v>569547</v>
      </c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:27" x14ac:dyDescent="0.3">
      <c r="A766" s="308" t="s">
        <v>412</v>
      </c>
      <c r="B766" s="308"/>
      <c r="C766" s="308"/>
      <c r="D766" s="308"/>
      <c r="E766" s="308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:27" ht="6" customHeight="1" x14ac:dyDescent="0.3">
      <c r="A767" s="304" t="s">
        <v>522</v>
      </c>
      <c r="B767" s="304"/>
      <c r="C767" s="30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:27" x14ac:dyDescent="0.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1:27" x14ac:dyDescent="0.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1:27" ht="3" customHeight="1" x14ac:dyDescent="0.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1:27" x14ac:dyDescent="0.3">
      <c r="A771" s="308" t="s">
        <v>413</v>
      </c>
      <c r="B771" s="308"/>
      <c r="C771" s="308"/>
      <c r="D771" s="308"/>
      <c r="E771" s="308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1:27" x14ac:dyDescent="0.3">
      <c r="A772" s="304" t="s">
        <v>522</v>
      </c>
      <c r="B772" s="304"/>
      <c r="C772" s="30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1:27" x14ac:dyDescent="0.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1:27" x14ac:dyDescent="0.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1:27" x14ac:dyDescent="0.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1:27" x14ac:dyDescent="0.3">
      <c r="A776" s="308" t="s">
        <v>414</v>
      </c>
      <c r="B776" s="308"/>
      <c r="C776" s="308"/>
      <c r="D776" s="308"/>
      <c r="E776" s="308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1:27" x14ac:dyDescent="0.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1:27" ht="24" customHeight="1" thickBot="1" x14ac:dyDescent="0.35">
      <c r="A778" s="325" t="s">
        <v>415</v>
      </c>
      <c r="B778" s="325"/>
      <c r="C778" s="325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1:27" ht="25.2" thickBot="1" x14ac:dyDescent="0.35">
      <c r="A779" s="309" t="s">
        <v>416</v>
      </c>
      <c r="B779" s="310"/>
      <c r="C779" s="5" t="s">
        <v>523</v>
      </c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1:27" ht="15" customHeight="1" x14ac:dyDescent="0.3">
      <c r="A780" s="326" t="s">
        <v>522</v>
      </c>
      <c r="B780" s="327"/>
      <c r="C780" s="227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1:27" ht="15.75" customHeight="1" thickBot="1" x14ac:dyDescent="0.35">
      <c r="A781" s="328"/>
      <c r="B781" s="329"/>
      <c r="C781" s="228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1:27" ht="14.4" thickBot="1" x14ac:dyDescent="0.35">
      <c r="A782" s="321" t="s">
        <v>53</v>
      </c>
      <c r="B782" s="322"/>
      <c r="C782" s="12">
        <f>SUM(C780:C781)</f>
        <v>0</v>
      </c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1:27" s="9" customFormat="1" x14ac:dyDescent="0.3">
      <c r="A783" s="4"/>
      <c r="B783" s="4"/>
      <c r="C783" s="23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spans="1:27" ht="7.5" customHeight="1" x14ac:dyDescent="0.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:27" ht="28.5" customHeight="1" thickBot="1" x14ac:dyDescent="0.35">
      <c r="A785" s="305" t="s">
        <v>417</v>
      </c>
      <c r="B785" s="305"/>
      <c r="C785" s="305"/>
      <c r="D785" s="305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:27" ht="25.2" thickBot="1" x14ac:dyDescent="0.35">
      <c r="A786" s="309" t="s">
        <v>418</v>
      </c>
      <c r="B786" s="310"/>
      <c r="C786" s="5" t="s">
        <v>523</v>
      </c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:27" ht="15" customHeight="1" x14ac:dyDescent="0.3">
      <c r="A787" s="326" t="s">
        <v>522</v>
      </c>
      <c r="B787" s="327"/>
      <c r="C787" s="227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:27" ht="15.75" customHeight="1" thickBot="1" x14ac:dyDescent="0.35">
      <c r="A788" s="328"/>
      <c r="B788" s="329"/>
      <c r="C788" s="228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1:27" ht="14.4" thickBot="1" x14ac:dyDescent="0.35">
      <c r="A789" s="321" t="s">
        <v>53</v>
      </c>
      <c r="B789" s="322"/>
      <c r="C789" s="12">
        <f>SUM(C787:C788)</f>
        <v>0</v>
      </c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1:27" x14ac:dyDescent="0.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1:27" ht="8.25" customHeight="1" x14ac:dyDescent="0.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1:27" x14ac:dyDescent="0.3">
      <c r="A792" s="308" t="s">
        <v>419</v>
      </c>
      <c r="B792" s="308"/>
      <c r="C792" s="308"/>
      <c r="D792" s="308"/>
      <c r="E792" s="308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1:27" ht="14.4" thickBot="1" x14ac:dyDescent="0.3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1:27" ht="15.75" customHeight="1" thickBot="1" x14ac:dyDescent="0.35">
      <c r="A794" s="309" t="s">
        <v>420</v>
      </c>
      <c r="B794" s="310"/>
      <c r="C794" s="311" t="s">
        <v>524</v>
      </c>
      <c r="D794" s="312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1:27" ht="15.75" customHeight="1" thickBot="1" x14ac:dyDescent="0.35">
      <c r="A795" s="330" t="s">
        <v>522</v>
      </c>
      <c r="B795" s="331"/>
      <c r="C795" s="6"/>
      <c r="D795" s="7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1:27" x14ac:dyDescent="0.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1:27" x14ac:dyDescent="0.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:27" x14ac:dyDescent="0.3">
      <c r="A798" s="308" t="s">
        <v>421</v>
      </c>
      <c r="B798" s="308"/>
      <c r="C798" s="308"/>
      <c r="D798" s="308"/>
      <c r="E798" s="308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:27" x14ac:dyDescent="0.3">
      <c r="A799" s="303" t="s">
        <v>522</v>
      </c>
      <c r="B799" s="303"/>
      <c r="C799" s="303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:27" x14ac:dyDescent="0.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:27" x14ac:dyDescent="0.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:27" x14ac:dyDescent="0.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:27" x14ac:dyDescent="0.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:27" x14ac:dyDescent="0.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1:27" x14ac:dyDescent="0.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1:27" x14ac:dyDescent="0.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1:27" x14ac:dyDescent="0.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1:27" x14ac:dyDescent="0.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:27" x14ac:dyDescent="0.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:27" x14ac:dyDescent="0.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:27" x14ac:dyDescent="0.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1:27" x14ac:dyDescent="0.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1:27" x14ac:dyDescent="0.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1:27" x14ac:dyDescent="0.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1:27" x14ac:dyDescent="0.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1:27" x14ac:dyDescent="0.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1:27" x14ac:dyDescent="0.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1:27" x14ac:dyDescent="0.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1:27" x14ac:dyDescent="0.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1:27" x14ac:dyDescent="0.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:27" x14ac:dyDescent="0.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:27" x14ac:dyDescent="0.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:27" x14ac:dyDescent="0.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1:27" x14ac:dyDescent="0.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1:27" x14ac:dyDescent="0.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1:27" x14ac:dyDescent="0.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1:27" x14ac:dyDescent="0.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1:27" x14ac:dyDescent="0.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1:27" x14ac:dyDescent="0.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1:27" x14ac:dyDescent="0.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1:27" x14ac:dyDescent="0.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1:27" x14ac:dyDescent="0.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1:27" x14ac:dyDescent="0.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1:27" x14ac:dyDescent="0.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1:27" x14ac:dyDescent="0.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1:27" x14ac:dyDescent="0.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1:27" x14ac:dyDescent="0.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1:27" x14ac:dyDescent="0.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1:27" x14ac:dyDescent="0.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1:27" x14ac:dyDescent="0.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1:27" x14ac:dyDescent="0.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1:27" x14ac:dyDescent="0.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1:27" x14ac:dyDescent="0.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1:27" x14ac:dyDescent="0.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1:27" x14ac:dyDescent="0.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1:27" x14ac:dyDescent="0.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1:27" x14ac:dyDescent="0.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1:27" x14ac:dyDescent="0.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1:27" x14ac:dyDescent="0.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1:27" x14ac:dyDescent="0.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1:27" x14ac:dyDescent="0.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1:27" x14ac:dyDescent="0.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1:27" x14ac:dyDescent="0.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1:27" x14ac:dyDescent="0.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1:27" x14ac:dyDescent="0.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1:27" x14ac:dyDescent="0.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1:27" x14ac:dyDescent="0.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1:27" x14ac:dyDescent="0.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1:27" x14ac:dyDescent="0.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1:27" x14ac:dyDescent="0.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1:27" x14ac:dyDescent="0.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1:27" x14ac:dyDescent="0.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1:27" x14ac:dyDescent="0.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1:27" x14ac:dyDescent="0.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1:27" x14ac:dyDescent="0.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1:27" x14ac:dyDescent="0.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1:27" x14ac:dyDescent="0.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1:27" x14ac:dyDescent="0.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1:27" x14ac:dyDescent="0.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1:27" x14ac:dyDescent="0.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1:27" x14ac:dyDescent="0.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1:27" x14ac:dyDescent="0.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1:27" x14ac:dyDescent="0.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1:27" x14ac:dyDescent="0.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1:27" x14ac:dyDescent="0.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1:27" x14ac:dyDescent="0.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1:27" x14ac:dyDescent="0.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1:27" x14ac:dyDescent="0.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1:27" x14ac:dyDescent="0.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1:27" x14ac:dyDescent="0.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1:27" x14ac:dyDescent="0.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1:27" x14ac:dyDescent="0.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1:27" x14ac:dyDescent="0.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1:27" x14ac:dyDescent="0.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1:27" x14ac:dyDescent="0.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1:27" x14ac:dyDescent="0.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1:27" x14ac:dyDescent="0.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1:27" x14ac:dyDescent="0.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1:27" x14ac:dyDescent="0.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1:27" x14ac:dyDescent="0.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1:27" x14ac:dyDescent="0.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1:27" x14ac:dyDescent="0.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1:27" x14ac:dyDescent="0.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1:27" x14ac:dyDescent="0.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1:27" x14ac:dyDescent="0.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1:27" x14ac:dyDescent="0.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1:27" x14ac:dyDescent="0.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1:27" x14ac:dyDescent="0.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1:27" x14ac:dyDescent="0.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1:27" x14ac:dyDescent="0.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1:27" x14ac:dyDescent="0.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1:27" x14ac:dyDescent="0.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1:27" x14ac:dyDescent="0.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1:27" x14ac:dyDescent="0.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1:27" x14ac:dyDescent="0.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1:27" x14ac:dyDescent="0.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1:27" x14ac:dyDescent="0.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1:27" x14ac:dyDescent="0.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1:27" x14ac:dyDescent="0.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1:27" x14ac:dyDescent="0.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1:27" x14ac:dyDescent="0.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1:27" x14ac:dyDescent="0.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1:27" x14ac:dyDescent="0.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1:27" x14ac:dyDescent="0.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1:27" x14ac:dyDescent="0.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1:27" x14ac:dyDescent="0.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1:27" x14ac:dyDescent="0.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1:27" x14ac:dyDescent="0.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1:27" x14ac:dyDescent="0.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1:27" x14ac:dyDescent="0.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1:27" x14ac:dyDescent="0.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1:27" x14ac:dyDescent="0.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1:27" x14ac:dyDescent="0.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1:27" x14ac:dyDescent="0.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1:27" x14ac:dyDescent="0.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1:27" x14ac:dyDescent="0.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1:27" x14ac:dyDescent="0.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1:27" x14ac:dyDescent="0.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1:27" x14ac:dyDescent="0.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1:27" x14ac:dyDescent="0.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1:27" x14ac:dyDescent="0.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1:27" x14ac:dyDescent="0.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1:27" x14ac:dyDescent="0.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1:27" x14ac:dyDescent="0.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1:27" x14ac:dyDescent="0.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1:27" x14ac:dyDescent="0.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1:27" x14ac:dyDescent="0.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1:27" x14ac:dyDescent="0.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1:27" x14ac:dyDescent="0.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1:27" x14ac:dyDescent="0.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1:27" x14ac:dyDescent="0.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1:27" x14ac:dyDescent="0.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1:27" x14ac:dyDescent="0.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1:27" x14ac:dyDescent="0.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1:27" x14ac:dyDescent="0.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spans="1:27" x14ac:dyDescent="0.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spans="1:27" x14ac:dyDescent="0.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spans="1:27" x14ac:dyDescent="0.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spans="1:27" x14ac:dyDescent="0.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spans="1:27" x14ac:dyDescent="0.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spans="1:27" x14ac:dyDescent="0.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spans="1:27" x14ac:dyDescent="0.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spans="1:27" x14ac:dyDescent="0.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spans="1:27" x14ac:dyDescent="0.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spans="1:27" x14ac:dyDescent="0.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spans="1:27" x14ac:dyDescent="0.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spans="1:27" x14ac:dyDescent="0.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spans="1:27" x14ac:dyDescent="0.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spans="1:27" x14ac:dyDescent="0.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spans="1:27" x14ac:dyDescent="0.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spans="1:27" x14ac:dyDescent="0.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spans="1:27" x14ac:dyDescent="0.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spans="1:27" x14ac:dyDescent="0.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spans="1:27" x14ac:dyDescent="0.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spans="1:27" x14ac:dyDescent="0.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spans="1:27" x14ac:dyDescent="0.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spans="1:27" x14ac:dyDescent="0.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spans="1:27" x14ac:dyDescent="0.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spans="1:27" x14ac:dyDescent="0.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spans="1:27" x14ac:dyDescent="0.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spans="1:27" x14ac:dyDescent="0.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spans="1:27" x14ac:dyDescent="0.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spans="1:27" x14ac:dyDescent="0.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spans="1:27" x14ac:dyDescent="0.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spans="1:27" x14ac:dyDescent="0.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spans="1:27" x14ac:dyDescent="0.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spans="1:27" x14ac:dyDescent="0.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spans="1:27" x14ac:dyDescent="0.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spans="1:27" x14ac:dyDescent="0.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spans="1:27" x14ac:dyDescent="0.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spans="1:27" x14ac:dyDescent="0.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spans="1:27" x14ac:dyDescent="0.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spans="1:27" x14ac:dyDescent="0.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spans="1:27" x14ac:dyDescent="0.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spans="1:27" x14ac:dyDescent="0.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spans="1:27" x14ac:dyDescent="0.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spans="1:27" x14ac:dyDescent="0.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spans="1:27" x14ac:dyDescent="0.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spans="1:27" x14ac:dyDescent="0.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spans="1:27" x14ac:dyDescent="0.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spans="1:27" x14ac:dyDescent="0.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spans="1:27" x14ac:dyDescent="0.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spans="1:27" x14ac:dyDescent="0.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spans="1:27" x14ac:dyDescent="0.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spans="1:27" x14ac:dyDescent="0.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spans="1:27" x14ac:dyDescent="0.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spans="1:27" x14ac:dyDescent="0.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spans="1:27" x14ac:dyDescent="0.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spans="1:27" x14ac:dyDescent="0.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  <row r="1000" spans="1:27" x14ac:dyDescent="0.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</row>
    <row r="1001" spans="1:27" x14ac:dyDescent="0.3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</row>
    <row r="1002" spans="1:27" x14ac:dyDescent="0.3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</row>
    <row r="1003" spans="1:27" x14ac:dyDescent="0.3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</row>
    <row r="1004" spans="1:27" x14ac:dyDescent="0.3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</row>
    <row r="1005" spans="1:27" x14ac:dyDescent="0.3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</row>
    <row r="1006" spans="1:27" x14ac:dyDescent="0.3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</row>
    <row r="1007" spans="1:27" x14ac:dyDescent="0.3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</row>
    <row r="1008" spans="1:27" x14ac:dyDescent="0.3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</row>
    <row r="1009" spans="1:27" x14ac:dyDescent="0.3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</row>
    <row r="1010" spans="1:27" x14ac:dyDescent="0.3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</row>
    <row r="1011" spans="1:27" x14ac:dyDescent="0.3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</row>
    <row r="1012" spans="1:27" x14ac:dyDescent="0.3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</row>
    <row r="1013" spans="1:27" x14ac:dyDescent="0.3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</row>
    <row r="1014" spans="1:27" x14ac:dyDescent="0.3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</row>
    <row r="1015" spans="1:27" x14ac:dyDescent="0.3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</row>
    <row r="1016" spans="1:27" x14ac:dyDescent="0.3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</row>
    <row r="1017" spans="1:27" x14ac:dyDescent="0.3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</row>
    <row r="1018" spans="1:27" x14ac:dyDescent="0.3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</row>
    <row r="1019" spans="1:27" x14ac:dyDescent="0.3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</row>
    <row r="1020" spans="1:27" x14ac:dyDescent="0.3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</row>
    <row r="1021" spans="1:27" x14ac:dyDescent="0.3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</row>
    <row r="1022" spans="1:27" x14ac:dyDescent="0.3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</row>
    <row r="1023" spans="1:27" x14ac:dyDescent="0.3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</row>
    <row r="1024" spans="1:27" x14ac:dyDescent="0.3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</row>
    <row r="1025" spans="1:27" x14ac:dyDescent="0.3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</row>
    <row r="1026" spans="1:27" x14ac:dyDescent="0.3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</row>
    <row r="1027" spans="1:27" x14ac:dyDescent="0.3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</row>
    <row r="1028" spans="1:27" x14ac:dyDescent="0.3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</row>
    <row r="1029" spans="1:27" x14ac:dyDescent="0.3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</row>
    <row r="1030" spans="1:27" x14ac:dyDescent="0.3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</row>
    <row r="1031" spans="1:27" x14ac:dyDescent="0.3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</row>
    <row r="1032" spans="1:27" x14ac:dyDescent="0.3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</row>
    <row r="1033" spans="1:27" x14ac:dyDescent="0.3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</row>
    <row r="1034" spans="1:27" x14ac:dyDescent="0.3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</row>
    <row r="1035" spans="1:27" x14ac:dyDescent="0.3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</row>
    <row r="1036" spans="1:27" x14ac:dyDescent="0.3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</row>
    <row r="1037" spans="1:27" x14ac:dyDescent="0.3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</row>
    <row r="1038" spans="1:27" x14ac:dyDescent="0.3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</row>
    <row r="1039" spans="1:27" x14ac:dyDescent="0.3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</row>
    <row r="1040" spans="1:27" x14ac:dyDescent="0.3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</row>
    <row r="1041" spans="1:27" x14ac:dyDescent="0.3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</row>
    <row r="1042" spans="1:27" x14ac:dyDescent="0.3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</row>
    <row r="1043" spans="1:27" x14ac:dyDescent="0.3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</row>
    <row r="1044" spans="1:27" x14ac:dyDescent="0.3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</row>
    <row r="1045" spans="1:27" x14ac:dyDescent="0.3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</row>
    <row r="1046" spans="1:27" x14ac:dyDescent="0.3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</row>
    <row r="1047" spans="1:27" x14ac:dyDescent="0.3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</row>
    <row r="1048" spans="1:27" x14ac:dyDescent="0.3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</row>
    <row r="1049" spans="1:27" x14ac:dyDescent="0.3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</row>
    <row r="1050" spans="1:27" x14ac:dyDescent="0.3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  <c r="AA1050" s="14"/>
    </row>
    <row r="1051" spans="1:27" x14ac:dyDescent="0.3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  <c r="AA1051" s="14"/>
    </row>
    <row r="1052" spans="1:27" x14ac:dyDescent="0.3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  <c r="AA1052" s="14"/>
    </row>
    <row r="1053" spans="1:27" x14ac:dyDescent="0.3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  <c r="AA1053" s="14"/>
    </row>
    <row r="1054" spans="1:27" x14ac:dyDescent="0.3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  <c r="AA1054" s="14"/>
    </row>
    <row r="1055" spans="1:27" x14ac:dyDescent="0.3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</row>
    <row r="1056" spans="1:27" x14ac:dyDescent="0.3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</row>
    <row r="1057" spans="1:27" x14ac:dyDescent="0.3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</row>
    <row r="1058" spans="1:27" x14ac:dyDescent="0.3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  <c r="AA1058" s="14"/>
    </row>
    <row r="1059" spans="1:27" x14ac:dyDescent="0.3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  <c r="AA1059" s="14"/>
    </row>
    <row r="1060" spans="1:27" x14ac:dyDescent="0.3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  <c r="AA1060" s="14"/>
    </row>
    <row r="1061" spans="1:27" x14ac:dyDescent="0.3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  <c r="AA1061" s="14"/>
    </row>
    <row r="1062" spans="1:27" x14ac:dyDescent="0.3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</row>
    <row r="1063" spans="1:27" x14ac:dyDescent="0.3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</row>
    <row r="1064" spans="1:27" x14ac:dyDescent="0.3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  <c r="AA1064" s="14"/>
    </row>
    <row r="1065" spans="1:27" x14ac:dyDescent="0.3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</row>
    <row r="1066" spans="1:27" x14ac:dyDescent="0.3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</row>
    <row r="1067" spans="1:27" x14ac:dyDescent="0.3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</row>
    <row r="1068" spans="1:27" x14ac:dyDescent="0.3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  <c r="AA1068" s="14"/>
    </row>
    <row r="1069" spans="1:27" x14ac:dyDescent="0.3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</row>
    <row r="1070" spans="1:27" x14ac:dyDescent="0.3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  <c r="AA1070" s="14"/>
    </row>
    <row r="1071" spans="1:27" x14ac:dyDescent="0.3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</row>
    <row r="1072" spans="1:27" x14ac:dyDescent="0.3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</row>
    <row r="1073" spans="1:27" x14ac:dyDescent="0.3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  <c r="AA1073" s="14"/>
    </row>
    <row r="1074" spans="1:27" x14ac:dyDescent="0.3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  <c r="AA1074" s="14"/>
    </row>
    <row r="1075" spans="1:27" x14ac:dyDescent="0.3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</row>
    <row r="1076" spans="1:27" x14ac:dyDescent="0.3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</row>
    <row r="1077" spans="1:27" x14ac:dyDescent="0.3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</row>
    <row r="1078" spans="1:27" x14ac:dyDescent="0.3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  <c r="AA1078" s="14"/>
    </row>
    <row r="1079" spans="1:27" x14ac:dyDescent="0.3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  <c r="AA1079" s="14"/>
    </row>
    <row r="1080" spans="1:27" x14ac:dyDescent="0.3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  <c r="AA1080" s="14"/>
    </row>
    <row r="1081" spans="1:27" x14ac:dyDescent="0.3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</row>
    <row r="1082" spans="1:27" x14ac:dyDescent="0.3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  <c r="AA1082" s="14"/>
    </row>
    <row r="1083" spans="1:27" x14ac:dyDescent="0.3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  <c r="AA1083" s="14"/>
    </row>
    <row r="1084" spans="1:27" x14ac:dyDescent="0.3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  <c r="AA1084" s="14"/>
    </row>
    <row r="1085" spans="1:27" x14ac:dyDescent="0.3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  <c r="AA1085" s="14"/>
    </row>
    <row r="1086" spans="1:27" x14ac:dyDescent="0.3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  <c r="AA1086" s="14"/>
    </row>
    <row r="1087" spans="1:27" x14ac:dyDescent="0.3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</row>
    <row r="1088" spans="1:27" x14ac:dyDescent="0.3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  <c r="AA1088" s="14"/>
    </row>
    <row r="1089" spans="1:27" x14ac:dyDescent="0.3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  <c r="AA1089" s="14"/>
    </row>
    <row r="1090" spans="1:27" x14ac:dyDescent="0.3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  <c r="AA1090" s="14"/>
    </row>
    <row r="1091" spans="1:27" x14ac:dyDescent="0.3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  <c r="AA1091" s="14"/>
    </row>
    <row r="1092" spans="1:27" x14ac:dyDescent="0.3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  <c r="AA1092" s="14"/>
    </row>
    <row r="1093" spans="1:27" x14ac:dyDescent="0.3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  <c r="AA1093" s="14"/>
    </row>
    <row r="1094" spans="1:27" x14ac:dyDescent="0.3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  <c r="AA1094" s="14"/>
    </row>
    <row r="1095" spans="1:27" x14ac:dyDescent="0.3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  <c r="AA1095" s="14"/>
    </row>
    <row r="1096" spans="1:27" x14ac:dyDescent="0.3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  <c r="AA1096" s="14"/>
    </row>
    <row r="1097" spans="1:27" x14ac:dyDescent="0.3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  <c r="AA1097" s="14"/>
    </row>
    <row r="1098" spans="1:27" x14ac:dyDescent="0.3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  <c r="AA1098" s="14"/>
    </row>
    <row r="1099" spans="1:27" x14ac:dyDescent="0.3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  <c r="AA1099" s="14"/>
    </row>
    <row r="1100" spans="1:27" x14ac:dyDescent="0.3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  <c r="AA1100" s="14"/>
    </row>
    <row r="1101" spans="1:27" x14ac:dyDescent="0.3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  <c r="AA1101" s="14"/>
    </row>
    <row r="1102" spans="1:27" x14ac:dyDescent="0.3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  <c r="AA1102" s="14"/>
    </row>
    <row r="1103" spans="1:27" x14ac:dyDescent="0.3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  <c r="AA1103" s="14"/>
    </row>
    <row r="1104" spans="1:27" x14ac:dyDescent="0.3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  <c r="AA1104" s="14"/>
    </row>
    <row r="1105" spans="1:27" x14ac:dyDescent="0.3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</row>
    <row r="1106" spans="1:27" x14ac:dyDescent="0.3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  <c r="AA1106" s="14"/>
    </row>
    <row r="1107" spans="1:27" x14ac:dyDescent="0.3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  <c r="AA1107" s="14"/>
    </row>
    <row r="1108" spans="1:27" x14ac:dyDescent="0.3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  <c r="AA1108" s="14"/>
    </row>
    <row r="1109" spans="1:27" x14ac:dyDescent="0.3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  <c r="AA1109" s="14"/>
    </row>
    <row r="1110" spans="1:27" x14ac:dyDescent="0.3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  <c r="AA1110" s="14"/>
    </row>
    <row r="1111" spans="1:27" x14ac:dyDescent="0.3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  <c r="AA1111" s="14"/>
    </row>
    <row r="1112" spans="1:27" x14ac:dyDescent="0.3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  <c r="AA1112" s="14"/>
    </row>
    <row r="1113" spans="1:27" x14ac:dyDescent="0.3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  <c r="AA1113" s="14"/>
    </row>
    <row r="1114" spans="1:27" x14ac:dyDescent="0.3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  <c r="AA1114" s="14"/>
    </row>
    <row r="1115" spans="1:27" x14ac:dyDescent="0.3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  <c r="AA1115" s="14"/>
    </row>
    <row r="1116" spans="1:27" x14ac:dyDescent="0.3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  <c r="AA1116" s="14"/>
    </row>
    <row r="1117" spans="1:27" x14ac:dyDescent="0.3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  <c r="AA1117" s="14"/>
    </row>
    <row r="1118" spans="1:27" x14ac:dyDescent="0.3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  <c r="AA1118" s="14"/>
    </row>
    <row r="1119" spans="1:27" x14ac:dyDescent="0.3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  <c r="AA1119" s="14"/>
    </row>
    <row r="1120" spans="1:27" x14ac:dyDescent="0.3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  <c r="AA1120" s="14"/>
    </row>
    <row r="1121" spans="1:27" x14ac:dyDescent="0.3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  <c r="AA1121" s="14"/>
    </row>
    <row r="1122" spans="1:27" x14ac:dyDescent="0.3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  <c r="AA1122" s="14"/>
    </row>
    <row r="1123" spans="1:27" x14ac:dyDescent="0.3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  <c r="AA1123" s="14"/>
    </row>
    <row r="1124" spans="1:27" x14ac:dyDescent="0.3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  <c r="AA1124" s="14"/>
    </row>
    <row r="1125" spans="1:27" x14ac:dyDescent="0.3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  <c r="AA1125" s="14"/>
    </row>
    <row r="1126" spans="1:27" x14ac:dyDescent="0.3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  <c r="AA1126" s="14"/>
    </row>
    <row r="1127" spans="1:27" x14ac:dyDescent="0.3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  <c r="AA1127" s="14"/>
    </row>
    <row r="1128" spans="1:27" x14ac:dyDescent="0.3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  <c r="AA1128" s="14"/>
    </row>
    <row r="1129" spans="1:27" x14ac:dyDescent="0.3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  <c r="AA1129" s="14"/>
    </row>
    <row r="1130" spans="1:27" x14ac:dyDescent="0.3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  <c r="AA1130" s="14"/>
    </row>
    <row r="1131" spans="1:27" x14ac:dyDescent="0.3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  <c r="AA1131" s="14"/>
    </row>
    <row r="1132" spans="1:27" x14ac:dyDescent="0.3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  <c r="AA1132" s="14"/>
    </row>
    <row r="1133" spans="1:27" x14ac:dyDescent="0.3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  <c r="AA1133" s="14"/>
    </row>
    <row r="1134" spans="1:27" x14ac:dyDescent="0.3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  <c r="AA1134" s="14"/>
    </row>
    <row r="1135" spans="1:27" x14ac:dyDescent="0.3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  <c r="AA1135" s="14"/>
    </row>
    <row r="1136" spans="1:27" x14ac:dyDescent="0.3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  <c r="AA1136" s="14"/>
    </row>
    <row r="1137" spans="1:27" x14ac:dyDescent="0.3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  <c r="AA1137" s="14"/>
    </row>
    <row r="1138" spans="1:27" x14ac:dyDescent="0.3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  <c r="AA1138" s="14"/>
    </row>
    <row r="1139" spans="1:27" x14ac:dyDescent="0.3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  <c r="AA1139" s="14"/>
    </row>
    <row r="1140" spans="1:27" x14ac:dyDescent="0.3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  <c r="AA1140" s="14"/>
    </row>
    <row r="1141" spans="1:27" x14ac:dyDescent="0.3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  <c r="AA1141" s="14"/>
    </row>
    <row r="1142" spans="1:27" x14ac:dyDescent="0.3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  <c r="AA1142" s="14"/>
    </row>
    <row r="1143" spans="1:27" x14ac:dyDescent="0.3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  <c r="AA1143" s="14"/>
    </row>
    <row r="1144" spans="1:27" x14ac:dyDescent="0.3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  <c r="AA1144" s="14"/>
    </row>
    <row r="1145" spans="1:27" x14ac:dyDescent="0.3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  <c r="AA1145" s="14"/>
    </row>
    <row r="1146" spans="1:27" x14ac:dyDescent="0.3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  <c r="AA1146" s="14"/>
    </row>
    <row r="1147" spans="1:27" x14ac:dyDescent="0.3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  <c r="AA1147" s="14"/>
    </row>
    <row r="1148" spans="1:27" x14ac:dyDescent="0.3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  <c r="AA1148" s="14"/>
    </row>
    <row r="1149" spans="1:27" x14ac:dyDescent="0.3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  <c r="AA1149" s="14"/>
    </row>
    <row r="1150" spans="1:27" x14ac:dyDescent="0.3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  <c r="AA1150" s="14"/>
    </row>
  </sheetData>
  <mergeCells count="377">
    <mergeCell ref="A21:C21"/>
    <mergeCell ref="A22:C22"/>
    <mergeCell ref="A23:C23"/>
    <mergeCell ref="A24:C24"/>
    <mergeCell ref="A25:C25"/>
    <mergeCell ref="A26:C26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500:C500"/>
    <mergeCell ref="A512:C512"/>
    <mergeCell ref="A553:C553"/>
    <mergeCell ref="A572:C572"/>
    <mergeCell ref="A590:C590"/>
    <mergeCell ref="A609:C609"/>
    <mergeCell ref="A619:C619"/>
    <mergeCell ref="A636:C636"/>
    <mergeCell ref="A654:C654"/>
    <mergeCell ref="A514:B514"/>
    <mergeCell ref="A518:B518"/>
    <mergeCell ref="C518:C519"/>
    <mergeCell ref="A529:B529"/>
    <mergeCell ref="A531:B532"/>
    <mergeCell ref="A533:B533"/>
    <mergeCell ref="C533:C534"/>
    <mergeCell ref="A567:B567"/>
    <mergeCell ref="C567:C568"/>
    <mergeCell ref="A537:B537"/>
    <mergeCell ref="A539:B539"/>
    <mergeCell ref="A540:B540"/>
    <mergeCell ref="C540:C541"/>
    <mergeCell ref="A566:E566"/>
    <mergeCell ref="D533:D534"/>
    <mergeCell ref="A27:B27"/>
    <mergeCell ref="A42:E42"/>
    <mergeCell ref="D45:D46"/>
    <mergeCell ref="E45:E46"/>
    <mergeCell ref="A30:E30"/>
    <mergeCell ref="A32:B32"/>
    <mergeCell ref="C32:C33"/>
    <mergeCell ref="D32:D33"/>
    <mergeCell ref="A38:B38"/>
    <mergeCell ref="A75:B75"/>
    <mergeCell ref="A77:E77"/>
    <mergeCell ref="A79:C80"/>
    <mergeCell ref="D79:I79"/>
    <mergeCell ref="D80:D81"/>
    <mergeCell ref="E80:E81"/>
    <mergeCell ref="F80:F81"/>
    <mergeCell ref="G80:G81"/>
    <mergeCell ref="A40:C40"/>
    <mergeCell ref="A58:E58"/>
    <mergeCell ref="D59:E59"/>
    <mergeCell ref="A60:B60"/>
    <mergeCell ref="C60:C61"/>
    <mergeCell ref="D60:D61"/>
    <mergeCell ref="E60:E61"/>
    <mergeCell ref="D44:E44"/>
    <mergeCell ref="A45:B45"/>
    <mergeCell ref="C45:C46"/>
    <mergeCell ref="A56:B56"/>
    <mergeCell ref="H80:H81"/>
    <mergeCell ref="I80:I81"/>
    <mergeCell ref="B133:B134"/>
    <mergeCell ref="C133:F133"/>
    <mergeCell ref="A106:B106"/>
    <mergeCell ref="A109:B109"/>
    <mergeCell ref="A110:B110"/>
    <mergeCell ref="A114:E114"/>
    <mergeCell ref="A116:A117"/>
    <mergeCell ref="B116:B117"/>
    <mergeCell ref="C116:F116"/>
    <mergeCell ref="A129:F129"/>
    <mergeCell ref="B92:C92"/>
    <mergeCell ref="A93:B93"/>
    <mergeCell ref="A97:E97"/>
    <mergeCell ref="A99:B99"/>
    <mergeCell ref="C99:C100"/>
    <mergeCell ref="A112:C112"/>
    <mergeCell ref="A162:B162"/>
    <mergeCell ref="A151:B151"/>
    <mergeCell ref="A152:B152"/>
    <mergeCell ref="A156:E156"/>
    <mergeCell ref="A137:B137"/>
    <mergeCell ref="A141:E141"/>
    <mergeCell ref="A143:B143"/>
    <mergeCell ref="A148:B148"/>
    <mergeCell ref="D157:E157"/>
    <mergeCell ref="A158:B158"/>
    <mergeCell ref="C158:C159"/>
    <mergeCell ref="D158:D159"/>
    <mergeCell ref="E158:E159"/>
    <mergeCell ref="A154:C154"/>
    <mergeCell ref="A95:I95"/>
    <mergeCell ref="A127:B127"/>
    <mergeCell ref="A131:E131"/>
    <mergeCell ref="A133:A134"/>
    <mergeCell ref="A181:B181"/>
    <mergeCell ref="C181:C182"/>
    <mergeCell ref="A190:B190"/>
    <mergeCell ref="A194:D194"/>
    <mergeCell ref="A196:B196"/>
    <mergeCell ref="C196:C197"/>
    <mergeCell ref="A166:E166"/>
    <mergeCell ref="A168:B168"/>
    <mergeCell ref="C168:C169"/>
    <mergeCell ref="A175:B175"/>
    <mergeCell ref="A179:D179"/>
    <mergeCell ref="A240:C240"/>
    <mergeCell ref="A242:B242"/>
    <mergeCell ref="C242:C243"/>
    <mergeCell ref="A245:B245"/>
    <mergeCell ref="A249:C249"/>
    <mergeCell ref="A226:B226"/>
    <mergeCell ref="A230:D230"/>
    <mergeCell ref="A232:B232"/>
    <mergeCell ref="C232:C233"/>
    <mergeCell ref="A236:B236"/>
    <mergeCell ref="A247:C247"/>
    <mergeCell ref="A293:E293"/>
    <mergeCell ref="A295:E295"/>
    <mergeCell ref="A296:B296"/>
    <mergeCell ref="C296:C297"/>
    <mergeCell ref="D296:D297"/>
    <mergeCell ref="E296:E297"/>
    <mergeCell ref="A251:B251"/>
    <mergeCell ref="C251:C252"/>
    <mergeCell ref="D251:D252"/>
    <mergeCell ref="A266:B266"/>
    <mergeCell ref="D271:E271"/>
    <mergeCell ref="A272:B272"/>
    <mergeCell ref="C272:C273"/>
    <mergeCell ref="D272:D273"/>
    <mergeCell ref="E272:E273"/>
    <mergeCell ref="A279:B279"/>
    <mergeCell ref="A283:E283"/>
    <mergeCell ref="A285:B285"/>
    <mergeCell ref="C285:C286"/>
    <mergeCell ref="A289:B289"/>
    <mergeCell ref="A270:E270"/>
    <mergeCell ref="A268:C268"/>
    <mergeCell ref="A281:C281"/>
    <mergeCell ref="A291:C291"/>
    <mergeCell ref="A335:E335"/>
    <mergeCell ref="A336:B336"/>
    <mergeCell ref="C336:C337"/>
    <mergeCell ref="D336:D337"/>
    <mergeCell ref="E336:E337"/>
    <mergeCell ref="F296:F297"/>
    <mergeCell ref="G296:G297"/>
    <mergeCell ref="H296:H297"/>
    <mergeCell ref="A315:E315"/>
    <mergeCell ref="A316:B316"/>
    <mergeCell ref="C316:C317"/>
    <mergeCell ref="D316:D317"/>
    <mergeCell ref="E316:E317"/>
    <mergeCell ref="F316:F317"/>
    <mergeCell ref="A375:E375"/>
    <mergeCell ref="A376:B376"/>
    <mergeCell ref="C376:C377"/>
    <mergeCell ref="D376:D377"/>
    <mergeCell ref="E376:E377"/>
    <mergeCell ref="F336:F337"/>
    <mergeCell ref="A355:E355"/>
    <mergeCell ref="A356:B356"/>
    <mergeCell ref="C356:C357"/>
    <mergeCell ref="D356:D357"/>
    <mergeCell ref="E356:E357"/>
    <mergeCell ref="F356:F357"/>
    <mergeCell ref="A391:B391"/>
    <mergeCell ref="A394:B394"/>
    <mergeCell ref="A396:E396"/>
    <mergeCell ref="A417:E417"/>
    <mergeCell ref="A418:B418"/>
    <mergeCell ref="C418:C419"/>
    <mergeCell ref="A380:B380"/>
    <mergeCell ref="A382:B382"/>
    <mergeCell ref="A384:E384"/>
    <mergeCell ref="A385:B385"/>
    <mergeCell ref="C385:C386"/>
    <mergeCell ref="D385:D386"/>
    <mergeCell ref="E385:E386"/>
    <mergeCell ref="A431:B431"/>
    <mergeCell ref="A433:B433"/>
    <mergeCell ref="A435:E435"/>
    <mergeCell ref="A436:B436"/>
    <mergeCell ref="C436:C437"/>
    <mergeCell ref="D436:D437"/>
    <mergeCell ref="E436:E437"/>
    <mergeCell ref="A422:B422"/>
    <mergeCell ref="A424:E424"/>
    <mergeCell ref="A425:B425"/>
    <mergeCell ref="C425:C426"/>
    <mergeCell ref="D425:D426"/>
    <mergeCell ref="E425:E426"/>
    <mergeCell ref="A440:B440"/>
    <mergeCell ref="A443:B443"/>
    <mergeCell ref="A445:E445"/>
    <mergeCell ref="A446:B446"/>
    <mergeCell ref="C446:C447"/>
    <mergeCell ref="D446:D447"/>
    <mergeCell ref="E446:E447"/>
    <mergeCell ref="A454:C454"/>
    <mergeCell ref="A458:C458"/>
    <mergeCell ref="E459:E460"/>
    <mergeCell ref="F459:F460"/>
    <mergeCell ref="G459:G460"/>
    <mergeCell ref="H459:H460"/>
    <mergeCell ref="A467:B467"/>
    <mergeCell ref="A468:C468"/>
    <mergeCell ref="A469:C469"/>
    <mergeCell ref="A449:B449"/>
    <mergeCell ref="A452:B452"/>
    <mergeCell ref="A456:D456"/>
    <mergeCell ref="A459:B459"/>
    <mergeCell ref="C459:C460"/>
    <mergeCell ref="D459:D460"/>
    <mergeCell ref="F490:F491"/>
    <mergeCell ref="A498:B498"/>
    <mergeCell ref="A489:B489"/>
    <mergeCell ref="A490:B490"/>
    <mergeCell ref="C490:C491"/>
    <mergeCell ref="D490:D491"/>
    <mergeCell ref="E490:E491"/>
    <mergeCell ref="F470:F471"/>
    <mergeCell ref="A479:B479"/>
    <mergeCell ref="C479:C480"/>
    <mergeCell ref="D479:D480"/>
    <mergeCell ref="E479:E480"/>
    <mergeCell ref="F479:F480"/>
    <mergeCell ref="A478:C478"/>
    <mergeCell ref="A470:B470"/>
    <mergeCell ref="C470:C471"/>
    <mergeCell ref="D470:D471"/>
    <mergeCell ref="E470:E471"/>
    <mergeCell ref="G504:G505"/>
    <mergeCell ref="H504:H505"/>
    <mergeCell ref="A510:B510"/>
    <mergeCell ref="A502:D502"/>
    <mergeCell ref="A504:B504"/>
    <mergeCell ref="C504:C505"/>
    <mergeCell ref="D504:D505"/>
    <mergeCell ref="E504:E505"/>
    <mergeCell ref="F504:F505"/>
    <mergeCell ref="G518:G519"/>
    <mergeCell ref="H518:H519"/>
    <mergeCell ref="A522:B522"/>
    <mergeCell ref="A524:B524"/>
    <mergeCell ref="A525:B525"/>
    <mergeCell ref="C525:C526"/>
    <mergeCell ref="D525:D526"/>
    <mergeCell ref="E525:F525"/>
    <mergeCell ref="G525:G526"/>
    <mergeCell ref="E533:E534"/>
    <mergeCell ref="F533:F534"/>
    <mergeCell ref="D518:D519"/>
    <mergeCell ref="E518:F518"/>
    <mergeCell ref="D540:D541"/>
    <mergeCell ref="E540:E541"/>
    <mergeCell ref="F540:F541"/>
    <mergeCell ref="E547:E548"/>
    <mergeCell ref="F547:F548"/>
    <mergeCell ref="A558:B558"/>
    <mergeCell ref="C558:C559"/>
    <mergeCell ref="A562:B562"/>
    <mergeCell ref="A564:B564"/>
    <mergeCell ref="A551:B551"/>
    <mergeCell ref="A555:E555"/>
    <mergeCell ref="A557:E557"/>
    <mergeCell ref="A544:B544"/>
    <mergeCell ref="A546:B546"/>
    <mergeCell ref="A547:B547"/>
    <mergeCell ref="C547:C548"/>
    <mergeCell ref="D547:D548"/>
    <mergeCell ref="A583:B583"/>
    <mergeCell ref="A587:B587"/>
    <mergeCell ref="A588:B588"/>
    <mergeCell ref="A592:E592"/>
    <mergeCell ref="A594:A595"/>
    <mergeCell ref="B594:B595"/>
    <mergeCell ref="C594:F594"/>
    <mergeCell ref="A570:B570"/>
    <mergeCell ref="A574:E574"/>
    <mergeCell ref="A576:B576"/>
    <mergeCell ref="C576:C577"/>
    <mergeCell ref="A617:B617"/>
    <mergeCell ref="A621:E621"/>
    <mergeCell ref="A623:B623"/>
    <mergeCell ref="A607:B607"/>
    <mergeCell ref="A611:E611"/>
    <mergeCell ref="A613:A614"/>
    <mergeCell ref="B613:B614"/>
    <mergeCell ref="C613:F613"/>
    <mergeCell ref="C623:C624"/>
    <mergeCell ref="A648:B648"/>
    <mergeCell ref="A651:B651"/>
    <mergeCell ref="A652:B652"/>
    <mergeCell ref="A656:E656"/>
    <mergeCell ref="A658:B658"/>
    <mergeCell ref="C658:C659"/>
    <mergeCell ref="A629:B629"/>
    <mergeCell ref="A633:B633"/>
    <mergeCell ref="A634:B634"/>
    <mergeCell ref="A638:E638"/>
    <mergeCell ref="A640:B640"/>
    <mergeCell ref="C640:C641"/>
    <mergeCell ref="A663:B663"/>
    <mergeCell ref="A666:B666"/>
    <mergeCell ref="A667:B667"/>
    <mergeCell ref="A671:E671"/>
    <mergeCell ref="A673:B673"/>
    <mergeCell ref="C673:C674"/>
    <mergeCell ref="A669:C669"/>
    <mergeCell ref="A685:C685"/>
    <mergeCell ref="A696:C696"/>
    <mergeCell ref="D690:D691"/>
    <mergeCell ref="E690:E691"/>
    <mergeCell ref="A694:B694"/>
    <mergeCell ref="A678:B678"/>
    <mergeCell ref="A682:B682"/>
    <mergeCell ref="A683:B683"/>
    <mergeCell ref="A687:E687"/>
    <mergeCell ref="D689:E689"/>
    <mergeCell ref="C690:C691"/>
    <mergeCell ref="A798:E798"/>
    <mergeCell ref="A779:B779"/>
    <mergeCell ref="A782:B782"/>
    <mergeCell ref="A786:B786"/>
    <mergeCell ref="A789:B789"/>
    <mergeCell ref="A743:B743"/>
    <mergeCell ref="A766:E766"/>
    <mergeCell ref="A771:E771"/>
    <mergeCell ref="A776:E776"/>
    <mergeCell ref="A778:C778"/>
    <mergeCell ref="A785:D785"/>
    <mergeCell ref="A780:B781"/>
    <mergeCell ref="A787:B788"/>
    <mergeCell ref="A795:B795"/>
    <mergeCell ref="A772:C772"/>
    <mergeCell ref="A767:C767"/>
    <mergeCell ref="A764:C764"/>
    <mergeCell ref="C710:C711"/>
    <mergeCell ref="C746:C747"/>
    <mergeCell ref="D746:D747"/>
    <mergeCell ref="E746:E747"/>
    <mergeCell ref="A706:C706"/>
    <mergeCell ref="A726:C726"/>
    <mergeCell ref="A139:F139"/>
    <mergeCell ref="A164:C164"/>
    <mergeCell ref="A177:C177"/>
    <mergeCell ref="A192:C192"/>
    <mergeCell ref="A228:C228"/>
    <mergeCell ref="A238:C238"/>
    <mergeCell ref="A799:C799"/>
    <mergeCell ref="A1:E1"/>
    <mergeCell ref="A10:E10"/>
    <mergeCell ref="A792:E792"/>
    <mergeCell ref="A794:B794"/>
    <mergeCell ref="C794:D794"/>
    <mergeCell ref="A708:C708"/>
    <mergeCell ref="A728:E728"/>
    <mergeCell ref="A730:B730"/>
    <mergeCell ref="C730:C731"/>
    <mergeCell ref="D730:D731"/>
    <mergeCell ref="E730:E731"/>
    <mergeCell ref="A698:C698"/>
    <mergeCell ref="A700:B700"/>
    <mergeCell ref="C700:C701"/>
    <mergeCell ref="D700:D701"/>
    <mergeCell ref="A704:B704"/>
    <mergeCell ref="A690:B69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Notas Explicativas</vt:lpstr>
      <vt:lpstr>Hoja3</vt:lpstr>
      <vt:lpstr>'Notas Explicativas'!_GoBack</vt:lpstr>
    </vt:vector>
  </TitlesOfParts>
  <Company>smc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smcdesarrollo</dc:creator>
  <cp:lastModifiedBy>Informatica</cp:lastModifiedBy>
  <cp:lastPrinted>2022-03-21T04:01:54Z</cp:lastPrinted>
  <dcterms:created xsi:type="dcterms:W3CDTF">2022-03-03T19:13:10Z</dcterms:created>
  <dcterms:modified xsi:type="dcterms:W3CDTF">2022-07-06T15:09:06Z</dcterms:modified>
</cp:coreProperties>
</file>